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
    </mc:Choice>
  </mc:AlternateContent>
  <bookViews>
    <workbookView xWindow="0" yWindow="0" windowWidth="20490" windowHeight="7755" tabRatio="814"/>
  </bookViews>
  <sheets>
    <sheet name="b)Estandar (E)" sheetId="1" r:id="rId1"/>
  </sheets>
  <definedNames>
    <definedName name="area">#REF!</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'b)Estandar (E)'!$1:$16</definedName>
    <definedName name="totalpresupuestoprimeramoneda">#REF!</definedName>
    <definedName name="totalpresupuestosegundamoneda">#REF!</definedName>
  </definedNames>
  <calcPr calcId="152511"/>
</workbook>
</file>

<file path=xl/calcChain.xml><?xml version="1.0" encoding="utf-8"?>
<calcChain xmlns="http://schemas.openxmlformats.org/spreadsheetml/2006/main">
  <c r="F166" i="1" l="1"/>
  <c r="F158" i="1" l="1"/>
  <c r="F68" i="1" l="1"/>
  <c r="F148" i="1" l="1"/>
  <c r="F137" i="1"/>
  <c r="F66" i="1"/>
  <c r="F120" i="1"/>
  <c r="F110" i="1"/>
  <c r="F73" i="1"/>
  <c r="F49" i="1"/>
  <c r="F168" i="1" l="1"/>
  <c r="F122" i="1"/>
  <c r="F170" i="1" l="1"/>
  <c r="F171" i="1" s="1"/>
  <c r="F172" i="1" s="1"/>
</calcChain>
</file>

<file path=xl/sharedStrings.xml><?xml version="1.0" encoding="utf-8"?>
<sst xmlns="http://schemas.openxmlformats.org/spreadsheetml/2006/main" count="316" uniqueCount="199">
  <si>
    <t>PRESUPUESTO DE OBRA</t>
  </si>
  <si>
    <t>P. Unitario</t>
  </si>
  <si>
    <t>Concepto</t>
  </si>
  <si>
    <t>Unidad</t>
  </si>
  <si>
    <t>Obra:</t>
  </si>
  <si>
    <t>Cantidad</t>
  </si>
  <si>
    <t>Lugar:</t>
  </si>
  <si>
    <t>Cliente:</t>
  </si>
  <si>
    <t>Importe</t>
  </si>
  <si>
    <t>Código</t>
  </si>
  <si>
    <t>COLEGIO DE POSTGRADUADOS</t>
  </si>
  <si>
    <t>TEXCOCO, EDO. DE MEXICO</t>
  </si>
  <si>
    <t>TOTAL NAVE DE ORDEÑA</t>
  </si>
  <si>
    <t>ESTRUCTURA NAVE DE ORDEÑA</t>
  </si>
  <si>
    <t>BODEGAS DE AREA DE CASCO</t>
  </si>
  <si>
    <t>m</t>
  </si>
  <si>
    <t>m3</t>
  </si>
  <si>
    <t>m2</t>
  </si>
  <si>
    <t>kg</t>
  </si>
  <si>
    <t>Desmantelamiento de bajadas de aguas negras o pluviales, de fierro fundido hasta de 10 cm de diámetro (4'' ), acarreo libre hasta 20.0 m incluye: la mano de obra, la herramienta,
andamios y el equipo necesarios</t>
  </si>
  <si>
    <t>Demolición por medios manuales de muros de tabique o block.incluye: la mano de obra, la herramienta, andamios y el equipo necesarios.</t>
  </si>
  <si>
    <t>Desmontaje de canceleria metálica en fachada, incluye: acarreo hasta el almacén de la obra, limpieza de los perfiles, mano de obra, equipo y herramienta.</t>
  </si>
  <si>
    <t>pza</t>
  </si>
  <si>
    <t>Desmontaje de interruptor de seguridad de 3x60 A.con fusibles, incluye: desenergización, desconexión de tuberías y cables, mano de obra, equipo y herramienta.</t>
  </si>
  <si>
    <t>Desmontaje de lámina de asbesto canal estructural, hasta una altura de 10.00 m., incluye: destornillado, descenso, acarreo hasta el almacén del sitio, mano de obra, equipo y herramienta.</t>
  </si>
  <si>
    <t>Desmontaje de alimentación de instalación eléctrica  de 120 m de desarrollo a base tubería conduit y cables, incluye: cajas, soportería,  mano de obra, andamios, equipo y herramienta.</t>
  </si>
  <si>
    <t>PRELIMINARES</t>
  </si>
  <si>
    <t>A</t>
  </si>
  <si>
    <t>B</t>
  </si>
  <si>
    <t>Muro de 14 cm. de espesor, de tabique rojo recocido, asentado con mezcla cemento arena 1:5 acabado común, incluye: materiales, mano de obra, equipo y herramienta.</t>
  </si>
  <si>
    <t>M2</t>
  </si>
  <si>
    <t>PZA</t>
  </si>
  <si>
    <t>Suministro y colocacion de migitorio ecologico blanco, aditamentos para la instalación,el acarreo libre horizontal y vertical, presentación, colocación, amacizado, conexiones, apertura de caja para empotrar los accesorios en su caso, pruebas, limpieza la herramienta y el equipo necesarios para la correcta ejecución de los trabajos PUOT.</t>
  </si>
  <si>
    <t>CANCEL015</t>
  </si>
  <si>
    <t>LG12BB</t>
  </si>
  <si>
    <t>Suministro y aplicación de pintura vinilica vinimex  color autorizado por la supervision , incluye:  preparación de la superficie, aplicación del sellador 5 x 1 y de la pintura, con las manos necesarias para el recubrimiento uniforme de la superficie y autorizado por la supervision, proteccion con plasticos y papel de mobiliario y piso,  limpieza, andamios, la herramienta y el equipo necesarios, para la correcta ejecución de los trabajos</t>
  </si>
  <si>
    <t>PAD092</t>
  </si>
  <si>
    <t>HI17DD</t>
  </si>
  <si>
    <t>HB12BC</t>
  </si>
  <si>
    <t>Suministro, instalación y pruebas de tubo de PVC  de 51 mm tipo sanitario, incluye: los materiales, la mano de obra, la herramienta, el equipo, acarreo libre, limpieza y todo lo necesario para la correcta ejecución de los trabajos</t>
  </si>
  <si>
    <t>HB12Be</t>
  </si>
  <si>
    <t>Suministro, instalación y pruebas de tubo de PVC  de 110 mm tipo sanitario, incluye: los materiales, la mano de obra, la herramienta, el equipo, acarreo libre, limpieza y todo lo necesario para la correcta ejecución de los trabajos</t>
  </si>
  <si>
    <t>HB12EC</t>
  </si>
  <si>
    <t xml:space="preserve"> Codo de PVC tipo sanitario unión cementar de 90° x 50 mm de diámetro. </t>
  </si>
  <si>
    <t xml:space="preserve">HB12EE </t>
  </si>
  <si>
    <t xml:space="preserve">Codo de PVC tipo sanitario unión cementar de 90° x 110 mm de diámetro. </t>
  </si>
  <si>
    <t xml:space="preserve"> Codo de PVC tipo sanitario unión cementar de 45° x 50 mm de diámetro. </t>
  </si>
  <si>
    <t xml:space="preserve">Codo de PVC tipo sanitario unión cementar de 45° x 110 mm de diámetro. </t>
  </si>
  <si>
    <t xml:space="preserve">HB13BC </t>
  </si>
  <si>
    <t xml:space="preserve">HB13BE </t>
  </si>
  <si>
    <t xml:space="preserve">Ye de PVC tipo sanitario unión cementar de 110 x 50 mm de diámetro. </t>
  </si>
  <si>
    <t xml:space="preserve">HB13BF </t>
  </si>
  <si>
    <t xml:space="preserve">HB14CD </t>
  </si>
  <si>
    <t>Cople de PVC tipo sanitario unión cementar de 50 mm de diámetro.</t>
  </si>
  <si>
    <t>Cople de PVC tipo sanitario unión cementar de 110 mm de diámetro</t>
  </si>
  <si>
    <t>HI17CM 
.</t>
  </si>
  <si>
    <t xml:space="preserve">Tubo de cobre tipo "M" de 13 mm (1/2") de diámetro. </t>
  </si>
  <si>
    <t xml:space="preserve">IB12BE </t>
  </si>
  <si>
    <t xml:space="preserve">Tubo de cobre tipo "M" de 19 mm (3/4") de diámetro. </t>
  </si>
  <si>
    <t xml:space="preserve">IB12BF </t>
  </si>
  <si>
    <t>IB14Bd</t>
  </si>
  <si>
    <t xml:space="preserve">IB14BE </t>
  </si>
  <si>
    <t xml:space="preserve">Codo de cobre a cobre interiores, de 90° X 19 mm (3/4") de diámetro. </t>
  </si>
  <si>
    <t xml:space="preserve">IB14BF </t>
  </si>
  <si>
    <t>Codo de cobre a cobre interiores, de 90° X 25 mm ( 1" ) de diámetro</t>
  </si>
  <si>
    <t xml:space="preserve">IB14DD </t>
  </si>
  <si>
    <t xml:space="preserve">Codo de cobre a cobre interiores, de 45° X 13 mm (1/2") de diámetro. </t>
  </si>
  <si>
    <t xml:space="preserve">Codo de cobre a cobre interiores, de 45° X 19 mm (3/4") de diámetro. </t>
  </si>
  <si>
    <t xml:space="preserve"> Codo de cobre a cobre interiores, de 45° X 25 mm ( 1" ) de diámetro.</t>
  </si>
  <si>
    <t>IB14GE</t>
  </si>
  <si>
    <t xml:space="preserve">IB14GF </t>
  </si>
  <si>
    <t xml:space="preserve">IB14FD </t>
  </si>
  <si>
    <t xml:space="preserve">Cople de cobre a cobre interiores, de 13 mm (1/2") de diámetro. </t>
  </si>
  <si>
    <t xml:space="preserve">IB15FE </t>
  </si>
  <si>
    <t xml:space="preserve">Cople de cobre a cobre interiores, de 19 mm (3/4") de diámetro. </t>
  </si>
  <si>
    <t xml:space="preserve">IB16FF </t>
  </si>
  <si>
    <t>Cople de cobre a cobre interiores, de 25 mm ( 1" ) de diámetro.</t>
  </si>
  <si>
    <t xml:space="preserve">IB15GE </t>
  </si>
  <si>
    <t>Reducción campana de cobre a cobre interiores, de 19 a 13 mm ( 3/4" a 1/2" ) de diametro</t>
  </si>
  <si>
    <t xml:space="preserve">IB15GF </t>
  </si>
  <si>
    <t>Reducción campana de cobre a cobre interiores, de 25 a 13 mm ( 1" a 1/2" ) de diametro</t>
  </si>
  <si>
    <t xml:space="preserve">IB17BD 
</t>
  </si>
  <si>
    <t xml:space="preserve">Te de cobre a cobre a cobre interiores, de 13 mm ( 1/2" ) de diámetro. </t>
  </si>
  <si>
    <t xml:space="preserve">IB17BE 
</t>
  </si>
  <si>
    <t>Te de cobre a cobre a cobre interiores, de 19 mm (3/4") de diámetro.</t>
  </si>
  <si>
    <t>Te de cobre a cobre a cobre interiores, de 25 mm ( 1" ) de diámetro</t>
  </si>
  <si>
    <t>Reducción excéntrica de PVC tipo sanitario unión cementar de 110 x 50 mm de diametro</t>
  </si>
  <si>
    <t xml:space="preserve">HI17CK 
</t>
  </si>
  <si>
    <t>Regadera económica H-200  Helvex,  incluye: materiales, mano de obra, equipo y herramienta.</t>
  </si>
  <si>
    <t>Castillo de 15x15 cm. de concreto hecho en obra de  F'c=200 kg/cm2,   acabado aparente, armado con 4 varillas de 3/8" y estribos del No.2 a cada 15 cm., incluye: materiales, acarreos, cortes, desperdicios, traslapes, amarres, cimbrado, coldado, descimbrado, mano de obra, equipo y herramienta.</t>
  </si>
  <si>
    <t>CAST025</t>
  </si>
  <si>
    <t>Cadena de 15x15 cm. de concreto hecho en obra de  F'c=200 kg/cm2,   acabado común, armado con 4 varillas de 3/8" y estribos del No.2 a cada 20 cm., incluye: materiales, acarreos, cortes, desperdicios, traslapes, amarres, cimbrado, coldado, descimbrado, mano de obra, equipo y herramienta.</t>
  </si>
  <si>
    <t>Registro eléctrico de 0.6 x 0.4 m. de medidas interiores y 0.8 m. de profundidad,  a base de muros de block de concreto de 15x20x40 cms. de espesor,  asentado con mezcla de cemento arena en proporción de 1:5, de 1 cm. de espesor,  aplanado acabado pulido en interior,  sobre base de tezontle de 10 cms. de espesor,  con tapa de 0.08 m.de espesor, de concreto hecho en obra de F'c= 250 kg/cm2, con marco y contramarco de  ángulo de acero de 1/4x3 pulgadas, armada con varilla del No. 3 @ 15 en ambos sentidos sobre cadena de 0.12x0.15 m. armada con 4 varillas del No. 3 y estribos del No. 2 a cada 20 cms.,  Incluye: trazo, nivelación, excavación, todos los materiales necesarios,  acarreos en carretilla a 10 mts.,  desperdicios, limpieza, mano de obra, equipo y herramienta.</t>
  </si>
  <si>
    <t>REG01</t>
  </si>
  <si>
    <t>Boquilla de aplanado fino a base de mezcla cemento-arena 1:4, incluye: materiales, mano de obra y herramienta</t>
  </si>
  <si>
    <t>Desmontaje con recuperación de luminaria fluorescente de 30x240 cm. Hasta una altura de 3 m. incluye: desconexión, retiro de soporteria, andamios, acarreos hasta la bodega, mano de obra, equipo y herramienta.</t>
  </si>
  <si>
    <t>ml</t>
  </si>
  <si>
    <t>CANCELERIA</t>
  </si>
  <si>
    <t>Estructura metalica de soporte  fabricada con perfiles comerciales de PTR y Montain en caja, para recibir cubierta de panel de lamina glamet incluye placas de fijacion, soldadura, pintura anticorrosiba materiales y mano de obra.</t>
  </si>
  <si>
    <t>ELECTRICO</t>
  </si>
  <si>
    <t>Suministro e instalacion de centro de carga tipo QO en gabinete nema 1 de 3F4H 240/120V, con zapatas principales en marco de 100 A, modelo QO120L125G, Incluye : acarreo de material, conexión y pruebas.  PUOT.</t>
  </si>
  <si>
    <t>Pieza</t>
  </si>
  <si>
    <t>Suministro e instalacion de interruptor termomagnetico tipo QO DE 2x40 A, incluye: acarreo de material, conexión y pruebas.  PUOT.</t>
  </si>
  <si>
    <t>Suministro e instalacion de interruptor termomagnetico tipo QO DE 1x15 A, incluye: acarreo de material, conexión y pruebas.  PUOT.</t>
  </si>
  <si>
    <t>Instalacion de lampara oficio LTL-3140 marca TECNOLITE, luminario electrico louver con malla de 605 mm, x605mm, 42 watts-127 volts. O similar, incl. Acarreo de material, herramientas, mano de obra y pruebas.  PUOT.</t>
  </si>
  <si>
    <t>Suministro e instalacion de salida electrica para contacto con caja, lamina y tubo fierro galv. Pared delgada de 21mm, cable No. 10 y 12 marca marca kobrex con una longitud de desarrollo de 6 m incluye todo lo necesario para su buen funcionamiento.  PUOT.</t>
  </si>
  <si>
    <t xml:space="preserve">Salida </t>
  </si>
  <si>
    <t>Salida</t>
  </si>
  <si>
    <t>Suministro e instalacion de salida electrica para contacto 220v.bifasicos, independiente desde tablero de distrubucion para alimentar congeladores dentro de instalaciones. Con caja, lamina y tubo fierro galvanizado pared delgada de 21mm.,cable No. 10 y 12marca kobrex, clavija de seguridad de media vuelta  15 AMP. con una longitud de desarrollo de 12 M incluye todo lo necesario para su buen funcionamiento.  PUOT.</t>
  </si>
  <si>
    <t>Suministro e instalacion de salida de apagador con caja y lamina FO.GALV.P.DELGADA de 16, cable No. 12 y 14 marca kobrex con una longitud de desarrollo de 6 m incluye todo lo necesario para su buen funcionamiento.  PUOT.</t>
  </si>
  <si>
    <t>Relleno con tepetate  para renivelacion de terreno compactado con bailarina en capas de 15cm al 90% proctor medido compacto para desplante de estructuras y muros, incluye: el suministro del agua para la humedad óptima del material, la mano de  obra para la carga, acarreo libre, colocación  en capas, extendido, nivelación, incorporación de agua,  compactación, retiro del material sobrante, limpieza,  el equipo y la herramienta necesarios para la correcta ejecución de los trabajos. PUOT.</t>
  </si>
  <si>
    <t>Carga y acarreo  en camión volteo de materiales producto de demoliciones fuera del colegio a primera estación de un kilómetro y estaciones subsecuentes a la primera, en zonas urbana, suburbana y carretera, incluye: los señalamientos y protección de seguridad, la carga, el vehículo para el acarreo, descarga, retorno, incluidos los tiempos inactivo y activos en el ciclo, la herramienta y el equipo necesarios para la correcta ejecución de los trabajos. PUOT.</t>
  </si>
  <si>
    <t>Aplanado acabado fino en muros, con mezcla cemento arena 1:4,  incluye: materiales, mano de obra, equipo y herramienta.</t>
  </si>
  <si>
    <t>ALBAÑILERIA</t>
  </si>
  <si>
    <t>HIDROSANITARIA</t>
  </si>
  <si>
    <t>Excavacion por medio manuales  en terreno  con mnaterial  tipo ¨B¨ de de 0.40 mts de profundidad para instalacion sanitaria incluye: los señalamientos y protección de seguridad, mano de obra, herramienta y el equipo necesarios para la correcta ejecución de los trabajos. PUOT.</t>
  </si>
  <si>
    <r>
      <t xml:space="preserve"> </t>
    </r>
    <r>
      <rPr>
        <sz val="7"/>
        <color indexed="64"/>
        <rFont val="Arial"/>
        <family val="2"/>
      </rPr>
      <t xml:space="preserve"> Dala de desplante de 15 x 20 cms, de concreto hecho en obra de F'c=200 kg/cm2, armado con 4 varillas del No. 3 y estribos del No.2 a cada 20 cms. Incluye: materiales,  acarreos en carretilla a 20 mts,  cortes, traslapes, desperdicios, habilitado, cimbrado acabado común, descimbrado limpieza, equipo</t>
    </r>
    <r>
      <rPr>
        <b/>
        <sz val="7"/>
        <color indexed="64"/>
        <rFont val="Arial"/>
        <family val="2"/>
      </rPr>
      <t xml:space="preserve"> y herramienta.  PUOT.</t>
    </r>
  </si>
  <si>
    <t>TOTAL DE BODEGAS DE ÀREA DE CASCO</t>
  </si>
  <si>
    <t>Demolicion de firme de concreto de 8cm de espesor por 20cm de ancho acarreo libre a sitio de carga, la herramienta y el equipo necesarios para la correcta ejecución de los trabajos PUOT.</t>
  </si>
  <si>
    <t>Desmantelamiento de estructura de acero con acarreo libre hasta 20m. Incluye: destornillado, descenso, acarreo hasta el almacén del sitio, mano de obra, equipo y herramienta.  PUOT.</t>
  </si>
  <si>
    <t>Desmontaje de puerta de fierro de 2.10 X 0.90 m., incluye: acarreo hasta el almacén de la obra, limpieza  mano de obra, equipo y herramienta.</t>
  </si>
  <si>
    <t>Desmontaje de puerta doble de fierro de 2.10 X 1.90 m., incluye: acarreo hasta el almacén de la obra, limpieza  mano de obra, equipo y herramienta.</t>
  </si>
  <si>
    <t>lote</t>
  </si>
  <si>
    <t>15</t>
  </si>
  <si>
    <t>16</t>
  </si>
  <si>
    <t>17</t>
  </si>
  <si>
    <t>18</t>
  </si>
  <si>
    <t>19</t>
  </si>
  <si>
    <t>20</t>
  </si>
  <si>
    <t>21</t>
  </si>
  <si>
    <t>Suministro   colocación de canceleria  de aluminios formadas por un fijo y una corrediza cada una en aluminio natural de 2” y cristal filtrasol de 6 mm. PUOT.</t>
  </si>
  <si>
    <t>Puerta de 1.00 x 2.10 m. a base de perfiles de aluminio blanco, con marco y batiente, con cristal claro de 6 mm. de espesor esmerilado en la parte superior y duela de aluminio en la parte inferior, pivote descentrado, cierra puertas hidrálico y cerradura, incluye: materiales, acarreos, cortes, desperdicios, limpieza del sitio de los trabajos, herrajes, mano de obra, equipo y herramienta.</t>
  </si>
  <si>
    <t>CANCEL01</t>
  </si>
  <si>
    <t>Puerta doble  de 1.82 x 2.10 m. a base de perfiles de aluminio blanco, con marco y batiente, con cristal claro de 6 mm. de espesor esmerilado en la parte superior y duela de aluminio en la parte inferior, pivote descentrado, cierra puertas hidrálico y cerradura, incluye: materiales, acarreos, cortes, desperdicios, limpieza del sitio de los trabajos, herrajes, mano de obra, equipo y herramienta.</t>
  </si>
  <si>
    <t>Suministro, colocacion y pruebas de wc,  de tanque ideal standar color blanco en area de baños hombres y mujeres, incluye: el suministro de los muebles sanitarios, accesorios para baño, aditamentos para la instalación,el acarreo libre horizontal y vertical, presentación, colocación, amacizado, conexiones, apertura de caja para empotrar los accesorios en su caso, pruebas, limpieza la herramienta y el equipo necesarios para la correcta ejecución de los trabajos. PUOT.</t>
  </si>
  <si>
    <t xml:space="preserve">Codo de cobre interiores, de 90° X 13 mm (1/2") de diámetro. </t>
  </si>
  <si>
    <t>Suministro y colocación de mamparas para baño de 0.81 x 2.00 mt. y de 2.50 + 1.00 x 2.00 mt. formadas al frente por un fijo de 0.21 x 1.50 mt., una puerta abatible de 0.60 x 1.50 mt., un fijo perpendicular de 2.50 x 2.00 mt. con dos divisiones y una puerta abatible de 1.00 x 1.50 mt. en escuadra, utilizando perfil transversal en parte superior como refuerzo de soporte de muro a perfiles verticales  en aluminio natural línea 1 ¾” y lamina de panel art dos caras de 6 mm. en color blanco</t>
  </si>
  <si>
    <t xml:space="preserve"> </t>
  </si>
  <si>
    <t>TOTAL PRELIMINARES</t>
  </si>
  <si>
    <t>TOTAL ALBAÑILERIA</t>
  </si>
  <si>
    <t>Protección para ventana de 0.90 x 1.50 m, a base de cuadrado de 1/2" a cada 15 cms, y tres soleras de fierro perforada de 1 1/4" x 3/16" soldada a varilla existente, incluye; resane, materiales, acarreos, cortes, desperdicios, soldadura, fijación, aplicación de pintura de esmalte, mano de obra, equipo y herramienta.</t>
  </si>
  <si>
    <t>PROTEC01</t>
  </si>
  <si>
    <t>Suministro e instalación de lavabo, modelo Veracruz I, de la marca American Standard,  color blanco, con cespol modelo pvc,  con llave modelo urrea 4046,  incluye: mangueras y llaves de control angular,  acarreo hasta el sitio de su utilización, instalación, mano de obra, equipo y herramienta.</t>
  </si>
  <si>
    <t>Coladera para piso económica marca Helvex, mod. 24, de una boca,  incluye: instalación y pruebas</t>
  </si>
  <si>
    <t>Tapón capa de cobre de 13 mm. de diámetro, incluye: suministro, instalación de acuerdo a proyecto, todos los materiales de consumo, pruebas, mano de obra, equipo y herramienta.</t>
  </si>
  <si>
    <t xml:space="preserve">IB17BF
</t>
  </si>
  <si>
    <t>Juego de llaves de empotrar para regadera con manerales de la marca Urrea, incluye: instalación, pruebas, equipo y herramienta.</t>
  </si>
  <si>
    <t>Piso de loseta Porcelanite Apolo beige de 33x33 cm, asentado con pegazulejo, incluye: materiales, acarreos, cortes, desperdicios, mano de obra, equipo y herramienta</t>
  </si>
  <si>
    <t>Firme de 10 cm. de concreto F'c=150 kg/cm2, acabado PULIDO, incluye: materiales, acarreos, preparación de la superficie, nivelación, cimbrado, colado, mano de obra, equipo y herramienta.</t>
  </si>
  <si>
    <t>Azulejo liso en muros de cocina y baño, incluye: materiales, mano deobra, equipo y herramienta.</t>
  </si>
  <si>
    <t>TOTAL INSTALACION HIDROSANITARIA</t>
  </si>
  <si>
    <t>TOTAL INSTALACION ELECTRICA</t>
  </si>
  <si>
    <t>BODEGA DE FORRAJE</t>
  </si>
  <si>
    <t>Demolicion de firme de concreto de 12 cm de espesor por 20cm de ancho acarreo libre a sitio de carga, la herramienta y el equipo necesarios para la correcta ejecución de los trabajos PUOT.</t>
  </si>
  <si>
    <t>Desmontaje de lámina galvanizada o pintada, hasta una altura de 10.00 m., incluye: destornillado, descenso, acarreo hasta el almacén del sitio, mano de obra, equipo y herramienta.</t>
  </si>
  <si>
    <t>Desmontaje de porton de malla ciclonica de , incluye: acarreo hasta el almacén de la obra, limpieza  mano de obra, equipo y herramienta.</t>
  </si>
  <si>
    <t>Desmantelamiento de bajadas de aguas negras o pluviales, de fierro fundido hasta de 10 cm de diámetro (4'' ), acarreo libre hasta 20.0 m incluye: la mano de obra, la herramienta, andamios y el equipo necesarios</t>
  </si>
  <si>
    <t>Desmontaje de viga de madera de 2"x4", con recuperación, hasta una altura de 6.00 m, incluye:andamios, acarreos hasta la bodega del sitio, mano de obra, equipo y herramienta.</t>
  </si>
  <si>
    <t>Desmontaje de viga de madera de 4"x4", con recuperación, hasta una altura de 6.00 m, incluye:andamios, acarreos hasta la bodega del sitio, mano de obra, equipo y herramienta.</t>
  </si>
  <si>
    <t>Desmontaje de viga de madera de 4"x6", con recuperación, hasta una altura de 6.00 m, incluye:andamios, acarreos hasta la bodega del sitio, mano de obra, equipo y herramienta.</t>
  </si>
  <si>
    <t>TOTAL CANCELERIA</t>
  </si>
  <si>
    <t>Trazo y nivelación manual para establecer ejes, banco de nivel y referencias, incluye: materiales, mano de obra, equipo y herramienta.</t>
  </si>
  <si>
    <t>Plantilla de 5 cm, de espesor de concreto pobre de F'c=100 kg/cm2, incluye: preparación de la superficie, nivelación, maestreado y colado, mano de obra, equipo y herramienta.</t>
  </si>
  <si>
    <t>Cimiento de concreto F''c= 200 kg/cm2, construido a base de zapata ailsada de 0.60 x 0.60 por 18 cm. de peralte armado con varillas de  de 3/8" en ambos sentidos  @ 20 cm  y dado de 40 x40 x 40 cm armada con 4 varillas de 3/8", con estribos de alambron a cada 15 cm con anclas co varilla de  1/2 en "U"., incluye: materiales, acarreos, habilitado, cimbrado, descimbrado, mano de obra, equipo y herramienta.</t>
  </si>
  <si>
    <t>Suministro e instalacion de panel marca metecno Glamet  de 1/2¨ calibre 26/28 en color arena/arena 1mt de ancho efectivo, incluye remate de esquinero pintro arena calibre 24 de 40cm de desarrollo, colocacion de remate perimetral pintro/ arena calibre 24, tornillos sellador mano de obra y todo lo necesario para su correcta colocacion.</t>
  </si>
  <si>
    <t>Portón tipo reja de  2.65 x 3.85 m. en dos hojas abatibles a base de perfiles de R-200 de 1"x2" cal. 18 a cada 20 cms. y dos horizontales de PTR de 2"x1/8", acabado con pintura de esmalte, incluye pasador portacandado, pasadores de maroma, bibel y tejuelo, materiales, acarreos, cortes, desperdicios, soldadura, fijación, mano de obra, equipo y herramienta.</t>
  </si>
  <si>
    <t>Caballete de lamina pintro cal. 22 color blanco, con un desarrollo de 61 mts, incluye: materiales, acarreos, cortes, fijación, sellado, mano de obra, equipo y herramienta.</t>
  </si>
  <si>
    <t>Canalón de lámina galvanizada cal. 22 con un desarrollo de 1.00 m, con refuerzos de angulo de fierro, incluye: materiales, acarreos, cortes, soldadura, mano de obra, equipo y herramienta.</t>
  </si>
  <si>
    <t>Suministro, fabricación, transporte y montaje de estructura metálica ligera formada con placas de acero de 3/8, en base de dado para recibir columna, incluye graut para nivelacion, mano de obra, materiales y todo lo necesario para su correcta ejecucion.</t>
  </si>
  <si>
    <t>ton</t>
  </si>
  <si>
    <t>ESTRUCTURA</t>
  </si>
  <si>
    <t>C</t>
  </si>
  <si>
    <t>Suministro y aplicación de pintura de esmalte en estructuras, Fire quim intumescente retardante de propagación de incendios, previa preparación de la
superficie con una base de Primerquim, Imperquimia.</t>
  </si>
  <si>
    <t>Techo de lámina pintro ondulada calibre 24 en muros y cubierta. incluye. Los materiales, la mano de obra, la herramienta y el equipo
necesarios.</t>
  </si>
  <si>
    <t>d</t>
  </si>
  <si>
    <t>INSTALACIONES</t>
  </si>
  <si>
    <t>TOTAL INSTALACIONES</t>
  </si>
  <si>
    <t>TOTAL ESTRUCTURA</t>
  </si>
  <si>
    <t>TOTAL DE BODEGA DE FORRAJE</t>
  </si>
  <si>
    <t>Suministro y colocacion de luminaria modelo Prismapack II de la marca Holophane, autobalastrado, tipo reflector industrial, uso interior, con lampara vapor de sodio de 25 watts, cat. 739-IC, .incluye, cadena para sostener la luminaria, mano de obra, andamios, equipo, herramienta y todo lo necesario para su correcta ejecucion.</t>
  </si>
  <si>
    <t>SUBTOTAL</t>
  </si>
  <si>
    <t>IVA</t>
  </si>
  <si>
    <t>TOTAL</t>
  </si>
  <si>
    <t>Demolición por medios manuales de aplanados de mezcla, yeso o pastas en muros o plafones.</t>
  </si>
  <si>
    <t>pzas.</t>
  </si>
  <si>
    <t>Demolicion de caras principal y posterior en columnas existentes de un espesor de 5-7 cm. Hasta descubrir el acero de refuerzo principal en una seccio de 0.40 x ancho de columna, incluye; andamiaje hasta una altura de 8-12 m, equipo de seguridad, herramienta, protecciones de instalaciones con tapial de triplay, mano de obra y todo lo necesario para la correcta ejecucion del trabajo, PUOT.</t>
  </si>
  <si>
    <t>Suministro; adaptacion, fijado y soldado perimetral de placa aislada tipo escuadra cartaboneada de un espesor de 3/4" y seccion 0.35 x 0.40 x 3/4", sobre varilla expuesta con soldadura estructural electrodo 7018 diametro 5/32, barrenada (4 p/pza. de 1"), incluye: el suministro colocacion y fijacion de 4 esparragos de 3/4" de acero alto al carbon de lado a lados roscados con tuercas y 2 roldanas de presion y plana, andamiaje, cortes desperdicios soldadura, equipo de seguridad, herramienta, protecciones de instalaciones con tapial de triplay, mano de obra y todo lo necesario para la correcta ejecucion del trabajo, estructurado de placas en base a detalle D-01, PUOT.</t>
  </si>
  <si>
    <t>Suministro, encajonado, cimbrado aparente a detalle, y vaciado de grout epoxico de tres componetes reforzado con fibra sintetica de alta resistencia, para ser vaciado en el espacio entre placa soldada y columna existente en cabezales por ambas caras, incluye: el suministro de todos los materiales en general para la correcta ejecucion del trabajo, equipo herramienta, acarreos, elevaciones, mano de obra, andamiaje, equipo de seguridad, herramienta, protecciones de instalaciones con tapial de triplay, mano de obra y todo lo necesario para la correcta ejecucion del trabajo, PUOT.</t>
  </si>
  <si>
    <t>Suministro; adaptacion, fijado y barrenado de placa compuesta seccion omega de un espesor de 1/2" y seccion 0.20 x 0.05 x 0.40 x 0.50 x 0.20 x 1/2", y PTR de 2" x 2" color rojo pesada de ambos lados, incluye: el suministro colocacion y fijacion de 8 esparragos de 1/2" de acero alto al carbon de lado a lados roscados con tuercas y 2 roldanas de presion y plana, andamiaje, cortes desperdicios soldadura, equipo de seguridad, herramienta, protecciones de instalaciones con tapial de triplay, mano de obra y todo lo necesario para la correcta ejecucion del trabajo, estructurado de placas en base a detalle D-02, PUOT.</t>
  </si>
  <si>
    <t>Suministro; adaptacion, fijado y barrenado de placa compuesta seccion "Z" de un espesor de 1/2" y seccion 0.20 x 0.05 x 0.40  x 1/2", y PTR de 2" x 2" color rojo pesada de un solo lado, incluye: el suministro colocacion y fijacion de 6 esparragos de 1/2" de acero alto al carbon de lado a lados roscados con tuercas y 2 roldanas de presion y plana, andamiaje, cortes desperdicios soldadura, equipo de seguridad, herramienta, protecciones de instalaciones con tapial de triplay, mano de obra y todo lo necesario para la correcta ejecucion del trabajo, estructurado de placas en base a detalle D-03, PUOT.</t>
  </si>
  <si>
    <t>Suministro; adaptacion, fijado y barrenado de placa compuesta seccion "L" de un espesor de 1/2" y seccion 0.20 x 0.05 x 1/2", y PTR de 2" x 2" color rojo pesada de un solo lado, incluye: el suministro colocacion y fijacion de 2 esparragos de 1/2" de acero alto al carbon de lado a lados roscados con tuercas y 2 roldanas de presion y plana, andamiaje, cortes desperdicios soldadura, equipo de seguridad, herramienta, protecciones de instalaciones con tapial de triplay, mano de obra y todo lo necesario para la correcta ejecucion del trabajo, estructurado de placas en base a detalle D-04, PUOT.</t>
  </si>
  <si>
    <t>Suministro; adaptacion, fijado y barrenado de angulo de 3" x 1/4", para conformacion de modulos de contraventeo de tableros de muro perimetral, fijado y soldado a placas sobre columnas, a base de cordon de soldadura estructural 70-18 diametro (5/32), incluye: el suministro colocacion y fijacion de angulo en diagonal, andamiaje, cortes desperdicios soldadura, equipo de seguridad, herramienta, protecciones de instalaciones con tapial de triplay, mano de obra y todo lo necesario para la correcta ejecucion del trabajo, estructurado de placas en base a detalle D-05, PUOT.</t>
  </si>
  <si>
    <t>Suministro; adaptacion, fijado y tenzado de varilla liza de 5/8" de diametro con las 2 puntas roscadas standar con doble tuerca por union para nivelacion del tenzado acero de alta resistencia,  incluye: el suministro colocacion y fijacion de varilla liza con cuerda en las dos puntas, con doble tuerca por union, andamiaje, cortes desperdicios soldadura, equipo de seguridad, herramienta, protecciones de instalaciones con tapial de triplay, mano de obra y todo lo necesario para la correcta ejecucion del trabajo, estructurado de placas en base a detalle D-06, PUOT.</t>
  </si>
  <si>
    <t>Suministro; adaptacion, cartaboneado y soldado de placas de confinamiento, para contraventeo de modulos de muros perimetrales de una seccion de 0.34 x 0.34 x 1/2", incluye: el suministro colocacion, fijacion y/o soldado de placa de concentracion de puntas de angulo, cortes desperdicios soldadura, equipo de seguridad, herramienta, protecciones de instalaciones con tapial de triplay, mano de obra y todo lo necesario para la correcta ejecucion del trabajo, PUOT.</t>
  </si>
  <si>
    <t>Suministro; adaptacion, cartaboneado y soldado de placas de confinamiento, para contraventeo de modulos horizontalesde una seccion trapezoidal de 0.30 x 0.55 x 5/8", incluye: el suministro colocacion, fijacion y/o soldado de placa de concentracion de puntas de angulo, cortes desperdicios soldadura, equipo de seguridad, herramienta, protecciones de instalaciones con tapial de triplay, mano de obra y todo lo necesario para la correcta ejecucion del trabajo, PUOT.</t>
  </si>
  <si>
    <t>Desmantelamiento de estructuras a base de angulo, canal y placa existente en estructuras de concreto, incluye: el desmantelamiento y retiro de estructuras, equipo de seguridad, herramienta, protecciones de instalaciones con tapial de triplay, mano de obra y todo lo necesario para la correcta ejecucion del trabajo, PUOT.</t>
  </si>
  <si>
    <t>kg.</t>
  </si>
  <si>
    <t>Habilitado de pasos para colocacion de placas en las 4 esquinas de la nave, incluye: la demolision de esquina en muros cabeceros para alojamiento de placas en escuadra, demolision, reposicion, equipo de seguridad, herramienta, protecciones de instalaciones con tapial de triplay, mano de obra y todo lo necesario para la correcta ejecucion del trabajo, PUOT.</t>
  </si>
  <si>
    <t>MANTENIMIENTO A NAVE DE ORDEÑA, BODEGA, BAÑOS Y VESTIDORES DEL CASCO DEL CAMPUS MONTECILLO DEL COLEGIO DE POSTGRADUADOS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</si>
</sst>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000"/>
    <numFmt numFmtId="165" formatCode="&quot;$&quot;#,##0.00"/>
    <numFmt numFmtId="166" formatCode="0.0"/>
  </numFmts>
  <fonts count="17" x14ac:knownFonts="1">
    <font>
      <sz val="10"/>
      <color indexed="64"/>
      <name val="Arial"/>
    </font>
    <font>
      <sz val="11"/>
      <color theme="1"/>
      <name val="Calibri"/>
      <family val="2"/>
      <scheme val="minor"/>
    </font>
    <font>
      <b/>
      <sz val="10"/>
      <color indexed="64"/>
      <name val="Arial"/>
      <family val="2"/>
    </font>
    <font>
      <b/>
      <sz val="8"/>
      <color indexed="64"/>
      <name val="Arial"/>
      <family val="2"/>
    </font>
    <font>
      <b/>
      <sz val="11"/>
      <color indexed="64"/>
      <name val="Arial"/>
      <family val="2"/>
    </font>
    <font>
      <sz val="8"/>
      <color indexed="64"/>
      <name val="Arial"/>
      <family val="2"/>
    </font>
    <font>
      <b/>
      <sz val="7"/>
      <color indexed="64"/>
      <name val="Arial"/>
      <family val="2"/>
    </font>
    <font>
      <sz val="7"/>
      <color indexed="64"/>
      <name val="Arial"/>
      <family val="2"/>
    </font>
    <font>
      <sz val="11"/>
      <color indexed="64"/>
      <name val="Arial"/>
      <family val="2"/>
    </font>
    <font>
      <sz val="10"/>
      <color indexed="64"/>
      <name val="Arial"/>
      <family val="2"/>
    </font>
    <font>
      <sz val="10"/>
      <color indexed="64"/>
      <name val="Arial"/>
      <family val="2"/>
    </font>
    <font>
      <sz val="11"/>
      <color rgb="FF000000"/>
      <name val="Calibri"/>
      <family val="2"/>
    </font>
    <font>
      <sz val="7"/>
      <color theme="1"/>
      <name val="Arial"/>
      <family val="2"/>
    </font>
    <font>
      <b/>
      <sz val="7"/>
      <color theme="1"/>
      <name val="Arial"/>
      <family val="2"/>
    </font>
    <font>
      <b/>
      <sz val="7"/>
      <name val="Arial"/>
      <family val="2"/>
    </font>
    <font>
      <sz val="7"/>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9"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0" fontId="10" fillId="0" borderId="0"/>
    <xf numFmtId="0" fontId="10" fillId="0" borderId="0"/>
    <xf numFmtId="0" fontId="10" fillId="0" borderId="0"/>
    <xf numFmtId="0" fontId="11" fillId="0" borderId="0"/>
    <xf numFmtId="43" fontId="1" fillId="0" borderId="0" applyFont="0" applyFill="0" applyBorder="0" applyAlignment="0" applyProtection="0"/>
  </cellStyleXfs>
  <cellXfs count="101">
    <xf numFmtId="0" fontId="0" fillId="0" borderId="0" xfId="0"/>
    <xf numFmtId="0" fontId="2" fillId="0" borderId="0" xfId="0" applyFont="1" applyAlignment="1">
      <alignment horizontal="centerContinuous"/>
    </xf>
    <xf numFmtId="49" fontId="5" fillId="0" borderId="0" xfId="0" applyNumberFormat="1" applyFont="1" applyBorder="1"/>
    <xf numFmtId="0" fontId="5" fillId="0" borderId="0" xfId="0" applyFont="1"/>
    <xf numFmtId="0" fontId="3" fillId="0" borderId="0" xfId="0" applyFont="1" applyAlignment="1">
      <alignment horizontal="centerContinuous"/>
    </xf>
    <xf numFmtId="0" fontId="5" fillId="0" borderId="0"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5" fontId="5" fillId="0" borderId="0" xfId="0" applyNumberFormat="1" applyFont="1" applyBorder="1" applyAlignment="1">
      <alignment horizontal="center" vertical="center"/>
    </xf>
    <xf numFmtId="0" fontId="3" fillId="0" borderId="0" xfId="0" applyFont="1" applyBorder="1" applyAlignment="1">
      <alignment horizontal="center" vertical="center"/>
    </xf>
    <xf numFmtId="0" fontId="5" fillId="0" borderId="0" xfId="0" applyNumberFormat="1" applyFont="1" applyBorder="1" applyAlignment="1">
      <alignment vertical="top"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 fillId="0" borderId="4" xfId="0" applyFont="1" applyBorder="1" applyAlignment="1">
      <alignment horizontal="right"/>
    </xf>
    <xf numFmtId="0" fontId="5" fillId="0" borderId="5" xfId="0" applyFont="1" applyBorder="1" applyAlignment="1">
      <alignment horizontal="center" vertical="center"/>
    </xf>
    <xf numFmtId="0" fontId="5" fillId="0" borderId="4" xfId="0" applyFont="1" applyBorder="1" applyAlignment="1">
      <alignment horizontal="right"/>
    </xf>
    <xf numFmtId="0" fontId="3" fillId="0" borderId="5" xfId="0" applyFont="1" applyBorder="1" applyAlignment="1">
      <alignment horizontal="center" vertical="center"/>
    </xf>
    <xf numFmtId="0" fontId="3" fillId="0" borderId="6" xfId="0" applyFont="1" applyBorder="1" applyAlignment="1">
      <alignment horizontal="right"/>
    </xf>
    <xf numFmtId="0" fontId="5" fillId="0" borderId="7" xfId="0" applyFont="1"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pplyAlignment="1">
      <alignment vertical="top" wrapText="1"/>
    </xf>
    <xf numFmtId="0" fontId="7" fillId="0" borderId="9" xfId="0" applyFont="1" applyBorder="1" applyAlignment="1">
      <alignment horizontal="justify" vertical="justify" wrapText="1"/>
    </xf>
    <xf numFmtId="0" fontId="5" fillId="0" borderId="9" xfId="0" applyFont="1" applyBorder="1" applyAlignment="1">
      <alignment horizontal="center" vertical="center"/>
    </xf>
    <xf numFmtId="44" fontId="5" fillId="0" borderId="9" xfId="3" applyFont="1" applyBorder="1" applyAlignment="1">
      <alignment horizontal="center" vertical="center"/>
    </xf>
    <xf numFmtId="0" fontId="0" fillId="0" borderId="9" xfId="0" applyBorder="1" applyAlignment="1">
      <alignment horizontal="center" vertical="center"/>
    </xf>
    <xf numFmtId="0" fontId="0" fillId="0" borderId="9" xfId="0" applyBorder="1"/>
    <xf numFmtId="49" fontId="3" fillId="2" borderId="9" xfId="0" applyNumberFormat="1" applyFont="1" applyFill="1" applyBorder="1" applyAlignment="1">
      <alignment vertical="top" wrapText="1"/>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0" fillId="2" borderId="9" xfId="0" applyFill="1" applyBorder="1" applyAlignment="1">
      <alignment horizontal="center" vertical="center"/>
    </xf>
    <xf numFmtId="44" fontId="5" fillId="2" borderId="9" xfId="3" applyFont="1" applyFill="1" applyBorder="1" applyAlignment="1">
      <alignment horizontal="center" vertical="center"/>
    </xf>
    <xf numFmtId="49" fontId="5" fillId="0" borderId="9" xfId="0" applyNumberFormat="1" applyFont="1" applyBorder="1" applyAlignment="1">
      <alignment vertical="top"/>
    </xf>
    <xf numFmtId="0" fontId="6" fillId="0" borderId="9" xfId="0" applyFont="1" applyFill="1" applyBorder="1" applyAlignment="1">
      <alignment horizontal="center" vertical="center" wrapText="1"/>
    </xf>
    <xf numFmtId="49" fontId="3" fillId="3" borderId="9" xfId="0" applyNumberFormat="1" applyFont="1" applyFill="1" applyBorder="1" applyAlignment="1">
      <alignment vertical="top"/>
    </xf>
    <xf numFmtId="0" fontId="6" fillId="3" borderId="9" xfId="0" applyFont="1" applyFill="1" applyBorder="1" applyAlignment="1">
      <alignment horizontal="center" vertical="center" wrapText="1"/>
    </xf>
    <xf numFmtId="0" fontId="3" fillId="3" borderId="9" xfId="0" applyFont="1" applyFill="1" applyBorder="1" applyAlignment="1">
      <alignment horizontal="center" vertical="center"/>
    </xf>
    <xf numFmtId="164" fontId="3" fillId="3"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49" fontId="3" fillId="0" borderId="9" xfId="0" applyNumberFormat="1" applyFont="1" applyFill="1" applyBorder="1" applyAlignment="1">
      <alignment vertical="top"/>
    </xf>
    <xf numFmtId="0" fontId="3" fillId="0" borderId="9" xfId="0" applyFont="1" applyFill="1" applyBorder="1" applyAlignment="1">
      <alignment horizontal="center" vertical="center"/>
    </xf>
    <xf numFmtId="164" fontId="3" fillId="0" borderId="9" xfId="0" applyNumberFormat="1" applyFont="1" applyFill="1" applyBorder="1" applyAlignment="1">
      <alignment horizontal="center" vertical="center"/>
    </xf>
    <xf numFmtId="165" fontId="3" fillId="0" borderId="9" xfId="0" applyNumberFormat="1" applyFont="1" applyFill="1" applyBorder="1" applyAlignment="1">
      <alignment horizontal="center" vertical="center"/>
    </xf>
    <xf numFmtId="0" fontId="12" fillId="0" borderId="9" xfId="0" applyFont="1" applyBorder="1" applyAlignment="1">
      <alignment horizontal="justify" vertical="justify"/>
    </xf>
    <xf numFmtId="0" fontId="15" fillId="0" borderId="9" xfId="0" applyFont="1" applyBorder="1" applyAlignment="1">
      <alignment horizontal="justify" vertical="justify" wrapText="1"/>
    </xf>
    <xf numFmtId="0" fontId="12" fillId="4" borderId="9" xfId="0" applyFont="1" applyFill="1" applyBorder="1" applyAlignment="1">
      <alignment horizontal="justify" vertical="justify"/>
    </xf>
    <xf numFmtId="0" fontId="15" fillId="4" borderId="9" xfId="0" applyFont="1" applyFill="1" applyBorder="1" applyAlignment="1">
      <alignment horizontal="justify" vertical="justify" wrapText="1"/>
    </xf>
    <xf numFmtId="2" fontId="12" fillId="0" borderId="9" xfId="0" applyNumberFormat="1" applyFont="1" applyBorder="1" applyAlignment="1">
      <alignment horizontal="justify" vertical="justify"/>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9" xfId="0" applyFont="1" applyFill="1" applyBorder="1" applyAlignment="1">
      <alignment horizontal="center" vertical="center"/>
    </xf>
    <xf numFmtId="16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7" fillId="0" borderId="9" xfId="0" applyFont="1" applyFill="1" applyBorder="1" applyAlignment="1">
      <alignment horizontal="left" vertical="center" wrapText="1"/>
    </xf>
    <xf numFmtId="44" fontId="7" fillId="0" borderId="9" xfId="3" applyFont="1" applyBorder="1" applyAlignment="1">
      <alignment horizontal="center" vertical="center"/>
    </xf>
    <xf numFmtId="44" fontId="5" fillId="4" borderId="9" xfId="3" applyFont="1" applyFill="1" applyBorder="1" applyAlignment="1">
      <alignment horizontal="center" vertical="center"/>
    </xf>
    <xf numFmtId="2" fontId="5" fillId="0" borderId="9" xfId="0" applyNumberFormat="1" applyFont="1" applyBorder="1" applyAlignment="1">
      <alignment horizontal="center" vertical="center"/>
    </xf>
    <xf numFmtId="49" fontId="5" fillId="2" borderId="9" xfId="0" applyNumberFormat="1" applyFont="1" applyFill="1" applyBorder="1" applyAlignment="1">
      <alignment vertical="top" wrapText="1"/>
    </xf>
    <xf numFmtId="0" fontId="6" fillId="2" borderId="9" xfId="0" applyFont="1" applyFill="1" applyBorder="1" applyAlignment="1">
      <alignment horizontal="justify" vertical="justify" wrapText="1"/>
    </xf>
    <xf numFmtId="43" fontId="5" fillId="2" borderId="9" xfId="4" applyFont="1" applyFill="1" applyBorder="1" applyAlignment="1">
      <alignment horizontal="center" vertical="center"/>
    </xf>
    <xf numFmtId="166" fontId="13" fillId="2" borderId="9" xfId="0" applyNumberFormat="1" applyFont="1" applyFill="1" applyBorder="1" applyAlignment="1">
      <alignment horizontal="justify" vertical="justify"/>
    </xf>
    <xf numFmtId="0" fontId="14" fillId="2" borderId="9" xfId="0" applyFont="1" applyFill="1" applyBorder="1" applyAlignment="1">
      <alignment horizontal="justify" vertical="justify"/>
    </xf>
    <xf numFmtId="0" fontId="12" fillId="2" borderId="9" xfId="0" applyFont="1" applyFill="1" applyBorder="1" applyAlignment="1">
      <alignment horizontal="justify" vertical="justify"/>
    </xf>
    <xf numFmtId="2" fontId="5" fillId="2" borderId="9" xfId="0" applyNumberFormat="1" applyFont="1" applyFill="1" applyBorder="1" applyAlignment="1">
      <alignment horizontal="center" vertical="center"/>
    </xf>
    <xf numFmtId="44" fontId="7" fillId="2" borderId="9" xfId="3" applyFont="1" applyFill="1" applyBorder="1" applyAlignment="1">
      <alignment horizontal="center" vertical="center"/>
    </xf>
    <xf numFmtId="165" fontId="5" fillId="0" borderId="9" xfId="0" applyNumberFormat="1" applyFont="1" applyFill="1" applyBorder="1" applyAlignment="1">
      <alignment horizontal="center" vertical="center"/>
    </xf>
    <xf numFmtId="165" fontId="5" fillId="2" borderId="9" xfId="0" applyNumberFormat="1" applyFont="1" applyFill="1" applyBorder="1" applyAlignment="1">
      <alignment horizontal="center" vertical="center"/>
    </xf>
    <xf numFmtId="49" fontId="5" fillId="4" borderId="12" xfId="0" applyNumberFormat="1" applyFont="1" applyFill="1" applyBorder="1" applyAlignment="1">
      <alignment horizontal="center" vertical="top" wrapText="1"/>
    </xf>
    <xf numFmtId="49" fontId="5" fillId="4" borderId="13" xfId="0" applyNumberFormat="1" applyFont="1" applyFill="1" applyBorder="1" applyAlignment="1">
      <alignment horizontal="center" vertical="top" wrapText="1"/>
    </xf>
    <xf numFmtId="49" fontId="5" fillId="4" borderId="14" xfId="0" applyNumberFormat="1" applyFont="1" applyFill="1" applyBorder="1" applyAlignment="1">
      <alignment horizontal="center" vertical="top" wrapText="1"/>
    </xf>
    <xf numFmtId="165" fontId="5" fillId="4" borderId="9" xfId="0" applyNumberFormat="1" applyFont="1" applyFill="1" applyBorder="1" applyAlignment="1">
      <alignment horizontal="center" vertical="center"/>
    </xf>
    <xf numFmtId="0" fontId="7" fillId="0" borderId="13" xfId="0" applyFont="1" applyBorder="1" applyAlignment="1">
      <alignment horizontal="justify" vertical="justify" wrapText="1"/>
    </xf>
    <xf numFmtId="2" fontId="5" fillId="0" borderId="13" xfId="0" applyNumberFormat="1" applyFont="1" applyBorder="1" applyAlignment="1">
      <alignment horizontal="center" vertical="center"/>
    </xf>
    <xf numFmtId="0" fontId="7" fillId="0" borderId="9" xfId="0" applyFont="1" applyFill="1" applyBorder="1" applyAlignment="1">
      <alignment horizontal="justify" vertical="justify" wrapText="1"/>
    </xf>
    <xf numFmtId="49" fontId="3" fillId="0" borderId="0" xfId="0" applyNumberFormat="1" applyFont="1" applyFill="1" applyBorder="1" applyAlignment="1">
      <alignment horizontal="center" vertical="top" wrapText="1"/>
    </xf>
    <xf numFmtId="165" fontId="3" fillId="0" borderId="0" xfId="0" applyNumberFormat="1" applyFont="1" applyFill="1" applyBorder="1" applyAlignment="1">
      <alignment horizontal="center" vertical="center"/>
    </xf>
    <xf numFmtId="49" fontId="16" fillId="0" borderId="9" xfId="0" applyNumberFormat="1" applyFont="1" applyBorder="1" applyAlignment="1">
      <alignment vertical="top" wrapText="1"/>
    </xf>
    <xf numFmtId="0" fontId="16" fillId="0" borderId="9" xfId="0" applyFont="1" applyBorder="1" applyAlignment="1">
      <alignment horizontal="center" vertical="center"/>
    </xf>
    <xf numFmtId="2" fontId="16" fillId="0" borderId="9" xfId="0" applyNumberFormat="1" applyFont="1" applyBorder="1" applyAlignment="1">
      <alignment horizontal="center" vertical="center"/>
    </xf>
    <xf numFmtId="44" fontId="16" fillId="0" borderId="9" xfId="3" applyFont="1" applyBorder="1" applyAlignment="1">
      <alignment horizontal="center" vertical="center"/>
    </xf>
    <xf numFmtId="165" fontId="16" fillId="0" borderId="9" xfId="0" applyNumberFormat="1" applyFont="1" applyFill="1" applyBorder="1" applyAlignment="1">
      <alignment horizontal="center" vertical="center"/>
    </xf>
    <xf numFmtId="165" fontId="9" fillId="0" borderId="0" xfId="0" applyNumberFormat="1" applyFont="1" applyAlignment="1">
      <alignment horizontal="center" vertical="center"/>
    </xf>
    <xf numFmtId="165" fontId="3" fillId="0" borderId="0" xfId="0" applyNumberFormat="1" applyFont="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49" fontId="3" fillId="2" borderId="12" xfId="0" applyNumberFormat="1" applyFont="1" applyFill="1" applyBorder="1" applyAlignment="1">
      <alignment horizontal="center" vertical="top" wrapText="1"/>
    </xf>
    <xf numFmtId="49" fontId="3" fillId="2" borderId="13" xfId="0" applyNumberFormat="1" applyFont="1" applyFill="1" applyBorder="1" applyAlignment="1">
      <alignment horizontal="center" vertical="top" wrapText="1"/>
    </xf>
    <xf numFmtId="49" fontId="3" fillId="2" borderId="14" xfId="0" applyNumberFormat="1" applyFont="1" applyFill="1" applyBorder="1" applyAlignment="1">
      <alignment horizontal="center" vertical="top" wrapText="1"/>
    </xf>
    <xf numFmtId="0" fontId="5" fillId="0" borderId="0" xfId="0" applyFont="1" applyBorder="1" applyAlignment="1">
      <alignment horizontal="justify"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Border="1" applyAlignment="1">
      <alignment horizontal="center" vertical="top" wrapText="1"/>
    </xf>
    <xf numFmtId="0" fontId="2" fillId="0" borderId="0" xfId="0" applyNumberFormat="1" applyFont="1" applyBorder="1" applyAlignment="1">
      <alignment horizontal="center" vertical="top" wrapText="1"/>
    </xf>
  </cellXfs>
  <cellStyles count="10">
    <cellStyle name="Millares" xfId="4" builtinId="3"/>
    <cellStyle name="Millares 3" xfId="9"/>
    <cellStyle name="Moneda" xfId="3" builtinId="4"/>
    <cellStyle name="Normal" xfId="0" builtinId="0"/>
    <cellStyle name="Normal 2" xfId="1"/>
    <cellStyle name="Normal 2 2" xfId="2"/>
    <cellStyle name="Normal 2 2 2" xfId="7"/>
    <cellStyle name="Normal 2 3" xfId="6"/>
    <cellStyle name="Normal 3" xfId="8"/>
    <cellStyle name="Normal 4"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579783</xdr:colOff>
      <xdr:row>4</xdr:row>
      <xdr:rowOff>5727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07935" cy="7180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showGridLines="0" showZeros="0" tabSelected="1" zoomScale="115" zoomScaleNormal="115" workbookViewId="0">
      <selection activeCell="B12" sqref="B12"/>
    </sheetView>
  </sheetViews>
  <sheetFormatPr baseColWidth="10" defaultColWidth="9.140625" defaultRowHeight="12.75" customHeight="1" x14ac:dyDescent="0.2"/>
  <cols>
    <col min="1" max="1" width="11.7109375" customWidth="1"/>
    <col min="2" max="2" width="34.140625" customWidth="1"/>
    <col min="3" max="3" width="6.7109375" style="8" customWidth="1"/>
    <col min="4" max="5" width="10.7109375" style="8" customWidth="1"/>
    <col min="6" max="6" width="13.7109375" style="8" customWidth="1"/>
  </cols>
  <sheetData>
    <row r="1" spans="1:6" ht="15" customHeight="1" x14ac:dyDescent="0.2">
      <c r="A1" s="96"/>
      <c r="B1" s="97"/>
      <c r="C1" s="97"/>
      <c r="D1" s="97"/>
      <c r="E1" s="97"/>
      <c r="F1" s="12"/>
    </row>
    <row r="2" spans="1:6" ht="15" customHeight="1" x14ac:dyDescent="0.2">
      <c r="A2" s="98"/>
      <c r="B2" s="99"/>
      <c r="C2" s="99"/>
      <c r="D2" s="99"/>
      <c r="E2" s="99"/>
      <c r="F2" s="13"/>
    </row>
    <row r="3" spans="1:6" ht="12.75" customHeight="1" x14ac:dyDescent="0.2">
      <c r="A3" s="14"/>
      <c r="B3" s="100"/>
      <c r="C3" s="100"/>
      <c r="D3" s="100"/>
      <c r="E3" s="100"/>
      <c r="F3" s="15"/>
    </row>
    <row r="4" spans="1:6" ht="12.75" customHeight="1" x14ac:dyDescent="0.2">
      <c r="A4" s="16"/>
      <c r="B4" s="11"/>
      <c r="C4" s="11"/>
      <c r="D4" s="11"/>
      <c r="E4" s="11"/>
      <c r="F4" s="15"/>
    </row>
    <row r="5" spans="1:6" ht="12.75" customHeight="1" x14ac:dyDescent="0.2">
      <c r="A5" s="14" t="s">
        <v>7</v>
      </c>
      <c r="B5" s="11" t="s">
        <v>10</v>
      </c>
      <c r="C5" s="11"/>
      <c r="D5" s="11"/>
      <c r="E5" s="11"/>
      <c r="F5" s="15"/>
    </row>
    <row r="6" spans="1:6" ht="12.75" customHeight="1" x14ac:dyDescent="0.2">
      <c r="A6" s="14"/>
      <c r="B6" s="2"/>
      <c r="C6" s="5"/>
      <c r="D6" s="9"/>
      <c r="E6" s="10"/>
      <c r="F6" s="15"/>
    </row>
    <row r="7" spans="1:6" ht="12.75" customHeight="1" x14ac:dyDescent="0.2">
      <c r="A7" s="14" t="s">
        <v>4</v>
      </c>
      <c r="B7" s="95" t="s">
        <v>198</v>
      </c>
      <c r="C7" s="95"/>
      <c r="D7" s="95"/>
      <c r="E7" s="95"/>
      <c r="F7" s="17"/>
    </row>
    <row r="8" spans="1:6" ht="12.75" customHeight="1" x14ac:dyDescent="0.2">
      <c r="A8" s="16"/>
      <c r="B8" s="95"/>
      <c r="C8" s="95"/>
      <c r="D8" s="95"/>
      <c r="E8" s="95"/>
      <c r="F8" s="15"/>
    </row>
    <row r="9" spans="1:6" ht="12.75" customHeight="1" x14ac:dyDescent="0.2">
      <c r="A9" s="16"/>
      <c r="B9" s="95"/>
      <c r="C9" s="95"/>
      <c r="D9" s="95"/>
      <c r="E9" s="95"/>
      <c r="F9" s="17"/>
    </row>
    <row r="10" spans="1:6" ht="12.75" customHeight="1" x14ac:dyDescent="0.2">
      <c r="A10" s="16"/>
      <c r="B10" s="95"/>
      <c r="C10" s="95"/>
      <c r="D10" s="95"/>
      <c r="E10" s="95"/>
      <c r="F10" s="17"/>
    </row>
    <row r="11" spans="1:6" ht="12.75" customHeight="1" x14ac:dyDescent="0.2">
      <c r="A11" s="16"/>
      <c r="B11" s="95"/>
      <c r="C11" s="95"/>
      <c r="D11" s="95"/>
      <c r="E11" s="95"/>
      <c r="F11" s="15"/>
    </row>
    <row r="12" spans="1:6" ht="12.75" customHeight="1" thickBot="1" x14ac:dyDescent="0.25">
      <c r="A12" s="18" t="s">
        <v>6</v>
      </c>
      <c r="B12" s="19" t="s">
        <v>11</v>
      </c>
      <c r="C12" s="20"/>
      <c r="D12" s="20"/>
      <c r="E12" s="20"/>
      <c r="F12" s="21"/>
    </row>
    <row r="13" spans="1:6" ht="12.75" customHeight="1" x14ac:dyDescent="0.2">
      <c r="A13" s="3"/>
      <c r="B13" s="3"/>
      <c r="C13" s="6"/>
      <c r="D13" s="6"/>
      <c r="E13" s="6"/>
      <c r="F13" s="6"/>
    </row>
    <row r="14" spans="1:6" ht="12.75" customHeight="1" x14ac:dyDescent="0.2">
      <c r="A14" s="1" t="s">
        <v>0</v>
      </c>
      <c r="B14" s="4"/>
      <c r="C14" s="7"/>
      <c r="D14" s="7"/>
      <c r="E14" s="7"/>
      <c r="F14" s="7"/>
    </row>
    <row r="15" spans="1:6" ht="12.75" customHeight="1" thickBot="1" x14ac:dyDescent="0.25">
      <c r="A15" s="3"/>
      <c r="B15" s="3"/>
      <c r="C15" s="6"/>
      <c r="D15" s="6"/>
      <c r="E15" s="6"/>
      <c r="F15" s="6"/>
    </row>
    <row r="16" spans="1:6" ht="12.75" customHeight="1" thickTop="1" x14ac:dyDescent="0.2">
      <c r="A16" s="49" t="s">
        <v>9</v>
      </c>
      <c r="B16" s="50" t="s">
        <v>2</v>
      </c>
      <c r="C16" s="50" t="s">
        <v>3</v>
      </c>
      <c r="D16" s="50" t="s">
        <v>5</v>
      </c>
      <c r="E16" s="50" t="s">
        <v>1</v>
      </c>
      <c r="F16" s="50" t="s">
        <v>8</v>
      </c>
    </row>
    <row r="17" spans="1:6" ht="22.5" customHeight="1" x14ac:dyDescent="0.2">
      <c r="A17" s="35"/>
      <c r="B17" s="36" t="s">
        <v>13</v>
      </c>
      <c r="C17" s="37"/>
      <c r="D17" s="38"/>
      <c r="E17" s="39"/>
      <c r="F17" s="39"/>
    </row>
    <row r="18" spans="1:6" ht="72" x14ac:dyDescent="0.2">
      <c r="A18" s="33"/>
      <c r="B18" s="56" t="s">
        <v>185</v>
      </c>
      <c r="C18" s="24" t="s">
        <v>184</v>
      </c>
      <c r="D18" s="59">
        <v>28</v>
      </c>
      <c r="E18" s="68"/>
      <c r="F18" s="68"/>
    </row>
    <row r="19" spans="1:6" ht="117" x14ac:dyDescent="0.2">
      <c r="A19" s="33"/>
      <c r="B19" s="56" t="s">
        <v>186</v>
      </c>
      <c r="C19" s="24" t="s">
        <v>184</v>
      </c>
      <c r="D19" s="59">
        <v>14</v>
      </c>
      <c r="E19" s="68"/>
      <c r="F19" s="68"/>
    </row>
    <row r="20" spans="1:6" ht="108" x14ac:dyDescent="0.2">
      <c r="A20" s="33"/>
      <c r="B20" s="56" t="s">
        <v>187</v>
      </c>
      <c r="C20" s="24" t="s">
        <v>184</v>
      </c>
      <c r="D20" s="59">
        <v>14</v>
      </c>
      <c r="E20" s="68"/>
      <c r="F20" s="68"/>
    </row>
    <row r="21" spans="1:6" ht="108" x14ac:dyDescent="0.2">
      <c r="A21" s="33"/>
      <c r="B21" s="56" t="s">
        <v>188</v>
      </c>
      <c r="C21" s="24" t="s">
        <v>184</v>
      </c>
      <c r="D21" s="59">
        <v>10</v>
      </c>
      <c r="E21" s="68"/>
      <c r="F21" s="68"/>
    </row>
    <row r="22" spans="1:6" ht="108" x14ac:dyDescent="0.2">
      <c r="A22" s="33"/>
      <c r="B22" s="56" t="s">
        <v>189</v>
      </c>
      <c r="C22" s="24" t="s">
        <v>184</v>
      </c>
      <c r="D22" s="59">
        <v>4</v>
      </c>
      <c r="E22" s="68"/>
      <c r="F22" s="68"/>
    </row>
    <row r="23" spans="1:6" ht="110.1" customHeight="1" x14ac:dyDescent="0.2">
      <c r="A23" s="33"/>
      <c r="B23" s="56" t="s">
        <v>190</v>
      </c>
      <c r="C23" s="24" t="s">
        <v>184</v>
      </c>
      <c r="D23" s="59">
        <v>24</v>
      </c>
      <c r="E23" s="68"/>
      <c r="F23" s="68"/>
    </row>
    <row r="24" spans="1:6" ht="110.1" customHeight="1" x14ac:dyDescent="0.2">
      <c r="A24" s="33"/>
      <c r="B24" s="56" t="s">
        <v>191</v>
      </c>
      <c r="C24" s="24" t="s">
        <v>96</v>
      </c>
      <c r="D24" s="59">
        <v>270</v>
      </c>
      <c r="E24" s="68"/>
      <c r="F24" s="68"/>
    </row>
    <row r="25" spans="1:6" ht="99" x14ac:dyDescent="0.2">
      <c r="A25" s="33"/>
      <c r="B25" s="56" t="s">
        <v>192</v>
      </c>
      <c r="C25" s="24" t="s">
        <v>96</v>
      </c>
      <c r="D25" s="59">
        <v>200</v>
      </c>
      <c r="E25" s="68"/>
      <c r="F25" s="68"/>
    </row>
    <row r="26" spans="1:6" ht="81" x14ac:dyDescent="0.2">
      <c r="A26" s="33"/>
      <c r="B26" s="56" t="s">
        <v>193</v>
      </c>
      <c r="C26" s="24" t="s">
        <v>184</v>
      </c>
      <c r="D26" s="59">
        <v>12</v>
      </c>
      <c r="E26" s="68"/>
      <c r="F26" s="68"/>
    </row>
    <row r="27" spans="1:6" ht="90" x14ac:dyDescent="0.2">
      <c r="A27" s="33"/>
      <c r="B27" s="56" t="s">
        <v>194</v>
      </c>
      <c r="C27" s="24" t="s">
        <v>184</v>
      </c>
      <c r="D27" s="59">
        <v>6</v>
      </c>
      <c r="E27" s="68"/>
      <c r="F27" s="68"/>
    </row>
    <row r="28" spans="1:6" ht="63" x14ac:dyDescent="0.2">
      <c r="A28" s="33"/>
      <c r="B28" s="56" t="s">
        <v>195</v>
      </c>
      <c r="C28" s="24" t="s">
        <v>196</v>
      </c>
      <c r="D28" s="59">
        <v>550</v>
      </c>
      <c r="E28" s="68"/>
      <c r="F28" s="68"/>
    </row>
    <row r="29" spans="1:6" ht="63" x14ac:dyDescent="0.2">
      <c r="A29" s="33"/>
      <c r="B29" s="56" t="s">
        <v>197</v>
      </c>
      <c r="C29" s="24" t="s">
        <v>184</v>
      </c>
      <c r="D29" s="59">
        <v>4</v>
      </c>
      <c r="E29" s="68"/>
      <c r="F29" s="68"/>
    </row>
    <row r="30" spans="1:6" ht="22.5" customHeight="1" x14ac:dyDescent="0.2">
      <c r="A30" s="35"/>
      <c r="B30" s="36" t="s">
        <v>12</v>
      </c>
      <c r="C30" s="37"/>
      <c r="D30" s="38"/>
      <c r="E30" s="39"/>
      <c r="F30" s="39"/>
    </row>
    <row r="31" spans="1:6" ht="12.75" customHeight="1" x14ac:dyDescent="0.2">
      <c r="A31" s="27"/>
      <c r="B31" s="27"/>
      <c r="C31" s="26"/>
      <c r="D31" s="26"/>
      <c r="E31" s="26"/>
      <c r="F31" s="26"/>
    </row>
    <row r="32" spans="1:6" ht="18" customHeight="1" x14ac:dyDescent="0.2">
      <c r="A32" s="35"/>
      <c r="B32" s="36" t="s">
        <v>14</v>
      </c>
      <c r="C32" s="37"/>
      <c r="D32" s="38"/>
      <c r="E32" s="39"/>
      <c r="F32" s="39"/>
    </row>
    <row r="33" spans="1:12" ht="18" customHeight="1" x14ac:dyDescent="0.2">
      <c r="A33" s="40"/>
      <c r="B33" s="34"/>
      <c r="C33" s="41"/>
      <c r="D33" s="42"/>
      <c r="E33" s="43"/>
      <c r="F33" s="43"/>
    </row>
    <row r="34" spans="1:12" ht="19.149999999999999" customHeight="1" x14ac:dyDescent="0.2">
      <c r="A34" s="54" t="s">
        <v>27</v>
      </c>
      <c r="B34" s="29" t="s">
        <v>26</v>
      </c>
      <c r="C34" s="51"/>
      <c r="D34" s="52"/>
      <c r="E34" s="53"/>
      <c r="F34" s="53"/>
    </row>
    <row r="35" spans="1:12" ht="43.5" customHeight="1" x14ac:dyDescent="0.2">
      <c r="A35" s="55"/>
      <c r="B35" s="56" t="s">
        <v>118</v>
      </c>
      <c r="C35" s="24" t="s">
        <v>17</v>
      </c>
      <c r="D35" s="59">
        <v>174</v>
      </c>
      <c r="E35" s="68"/>
      <c r="F35" s="68"/>
    </row>
    <row r="36" spans="1:12" ht="38.25" customHeight="1" x14ac:dyDescent="0.2">
      <c r="A36" s="22">
        <v>1</v>
      </c>
      <c r="B36" s="23" t="s">
        <v>19</v>
      </c>
      <c r="C36" s="24" t="s">
        <v>96</v>
      </c>
      <c r="D36" s="59">
        <v>13</v>
      </c>
      <c r="E36" s="68"/>
      <c r="F36" s="68"/>
    </row>
    <row r="37" spans="1:12" ht="31.5" customHeight="1" x14ac:dyDescent="0.2">
      <c r="A37" s="22">
        <v>2</v>
      </c>
      <c r="B37" s="23" t="s">
        <v>20</v>
      </c>
      <c r="C37" s="24" t="s">
        <v>16</v>
      </c>
      <c r="D37" s="59">
        <v>11.06</v>
      </c>
      <c r="E37" s="68"/>
      <c r="F37" s="68"/>
      <c r="L37" t="s">
        <v>137</v>
      </c>
    </row>
    <row r="38" spans="1:12" ht="27.75" customHeight="1" x14ac:dyDescent="0.2">
      <c r="A38" s="22">
        <v>3</v>
      </c>
      <c r="B38" s="23" t="s">
        <v>183</v>
      </c>
      <c r="C38" s="24" t="s">
        <v>17</v>
      </c>
      <c r="D38" s="59">
        <v>1579.48</v>
      </c>
      <c r="E38" s="68"/>
      <c r="F38" s="68"/>
    </row>
    <row r="39" spans="1:12" ht="41.25" customHeight="1" x14ac:dyDescent="0.2">
      <c r="A39" s="22">
        <v>4</v>
      </c>
      <c r="B39" s="23" t="s">
        <v>119</v>
      </c>
      <c r="C39" s="24" t="s">
        <v>18</v>
      </c>
      <c r="D39" s="59">
        <v>671.5</v>
      </c>
      <c r="E39" s="68"/>
      <c r="F39" s="68"/>
    </row>
    <row r="40" spans="1:12" ht="44.25" customHeight="1" x14ac:dyDescent="0.2">
      <c r="A40" s="22">
        <v>5</v>
      </c>
      <c r="B40" s="23" t="s">
        <v>24</v>
      </c>
      <c r="C40" s="24" t="s">
        <v>17</v>
      </c>
      <c r="D40" s="59">
        <v>132.72999999999999</v>
      </c>
      <c r="E40" s="68"/>
      <c r="F40" s="68"/>
    </row>
    <row r="41" spans="1:12" ht="35.25" customHeight="1" x14ac:dyDescent="0.2">
      <c r="A41" s="22">
        <v>7</v>
      </c>
      <c r="B41" s="23" t="s">
        <v>21</v>
      </c>
      <c r="C41" s="24" t="s">
        <v>17</v>
      </c>
      <c r="D41" s="59">
        <v>10</v>
      </c>
      <c r="E41" s="68"/>
      <c r="F41" s="68"/>
    </row>
    <row r="42" spans="1:12" ht="40.5" customHeight="1" x14ac:dyDescent="0.2">
      <c r="A42" s="22">
        <v>8</v>
      </c>
      <c r="B42" s="23" t="s">
        <v>95</v>
      </c>
      <c r="C42" s="24" t="s">
        <v>22</v>
      </c>
      <c r="D42" s="59">
        <v>12</v>
      </c>
      <c r="E42" s="68"/>
      <c r="F42" s="68"/>
    </row>
    <row r="43" spans="1:12" ht="29.25" customHeight="1" x14ac:dyDescent="0.2">
      <c r="A43" s="22">
        <v>9</v>
      </c>
      <c r="B43" s="23" t="s">
        <v>120</v>
      </c>
      <c r="C43" s="24" t="s">
        <v>22</v>
      </c>
      <c r="D43" s="59">
        <v>4</v>
      </c>
      <c r="E43" s="68"/>
      <c r="F43" s="68"/>
    </row>
    <row r="44" spans="1:12" ht="33" customHeight="1" x14ac:dyDescent="0.2">
      <c r="A44" s="22">
        <v>10</v>
      </c>
      <c r="B44" s="23" t="s">
        <v>121</v>
      </c>
      <c r="C44" s="24" t="s">
        <v>22</v>
      </c>
      <c r="D44" s="59">
        <v>2</v>
      </c>
      <c r="E44" s="68"/>
      <c r="F44" s="68"/>
    </row>
    <row r="45" spans="1:12" ht="28.5" customHeight="1" x14ac:dyDescent="0.2">
      <c r="A45" s="22">
        <v>13</v>
      </c>
      <c r="B45" s="23" t="s">
        <v>23</v>
      </c>
      <c r="C45" s="24" t="s">
        <v>22</v>
      </c>
      <c r="D45" s="59">
        <v>1</v>
      </c>
      <c r="E45" s="68"/>
      <c r="F45" s="68"/>
    </row>
    <row r="46" spans="1:12" ht="35.25" customHeight="1" x14ac:dyDescent="0.2">
      <c r="A46" s="22">
        <v>14</v>
      </c>
      <c r="B46" s="23" t="s">
        <v>25</v>
      </c>
      <c r="C46" s="24" t="s">
        <v>122</v>
      </c>
      <c r="D46" s="59">
        <v>1</v>
      </c>
      <c r="E46" s="68"/>
      <c r="F46" s="68"/>
    </row>
    <row r="47" spans="1:12" ht="93.75" customHeight="1" x14ac:dyDescent="0.2">
      <c r="A47" s="22" t="s">
        <v>123</v>
      </c>
      <c r="B47" s="23" t="s">
        <v>110</v>
      </c>
      <c r="C47" s="24" t="s">
        <v>16</v>
      </c>
      <c r="D47" s="59">
        <v>26.1</v>
      </c>
      <c r="E47" s="68"/>
      <c r="F47" s="68"/>
    </row>
    <row r="48" spans="1:12" ht="83.25" customHeight="1" x14ac:dyDescent="0.2">
      <c r="A48" s="22" t="s">
        <v>124</v>
      </c>
      <c r="B48" s="23" t="s">
        <v>111</v>
      </c>
      <c r="C48" s="24" t="s">
        <v>16</v>
      </c>
      <c r="D48" s="59">
        <v>85.84</v>
      </c>
      <c r="E48" s="68"/>
      <c r="F48" s="68"/>
    </row>
    <row r="49" spans="1:6" ht="17.25" customHeight="1" x14ac:dyDescent="0.2">
      <c r="A49" s="92" t="s">
        <v>138</v>
      </c>
      <c r="B49" s="93"/>
      <c r="C49" s="93"/>
      <c r="D49" s="93"/>
      <c r="E49" s="94"/>
      <c r="F49" s="53">
        <f>SUM(F35:F48)</f>
        <v>0</v>
      </c>
    </row>
    <row r="50" spans="1:6" ht="17.25" customHeight="1" x14ac:dyDescent="0.2">
      <c r="A50" s="70"/>
      <c r="B50" s="71"/>
      <c r="C50" s="71"/>
      <c r="D50" s="71"/>
      <c r="E50" s="72"/>
      <c r="F50" s="73"/>
    </row>
    <row r="51" spans="1:6" ht="12.75" customHeight="1" x14ac:dyDescent="0.2">
      <c r="A51" s="28" t="s">
        <v>28</v>
      </c>
      <c r="B51" s="29" t="s">
        <v>113</v>
      </c>
      <c r="C51" s="30"/>
      <c r="D51" s="31"/>
      <c r="E51" s="32"/>
      <c r="F51" s="31"/>
    </row>
    <row r="52" spans="1:6" ht="66.75" customHeight="1" x14ac:dyDescent="0.2">
      <c r="A52" s="22" t="s">
        <v>125</v>
      </c>
      <c r="B52" s="23" t="s">
        <v>116</v>
      </c>
      <c r="C52" s="24" t="s">
        <v>15</v>
      </c>
      <c r="D52" s="59">
        <v>15</v>
      </c>
      <c r="E52" s="58"/>
      <c r="F52" s="68"/>
    </row>
    <row r="53" spans="1:6" ht="57" customHeight="1" x14ac:dyDescent="0.2">
      <c r="A53" s="22" t="s">
        <v>126</v>
      </c>
      <c r="B53" s="23" t="s">
        <v>115</v>
      </c>
      <c r="C53" s="24" t="s">
        <v>16</v>
      </c>
      <c r="D53" s="59">
        <v>26.1</v>
      </c>
      <c r="E53" s="58"/>
      <c r="F53" s="68"/>
    </row>
    <row r="54" spans="1:6" ht="40.5" customHeight="1" x14ac:dyDescent="0.2">
      <c r="A54" s="22" t="s">
        <v>127</v>
      </c>
      <c r="B54" s="23" t="s">
        <v>29</v>
      </c>
      <c r="C54" s="24" t="s">
        <v>17</v>
      </c>
      <c r="D54" s="59">
        <v>34.65</v>
      </c>
      <c r="E54" s="25"/>
      <c r="F54" s="68"/>
    </row>
    <row r="55" spans="1:6" ht="60.75" customHeight="1" x14ac:dyDescent="0.2">
      <c r="A55" s="22" t="s">
        <v>128</v>
      </c>
      <c r="B55" s="23" t="s">
        <v>89</v>
      </c>
      <c r="C55" s="24" t="s">
        <v>15</v>
      </c>
      <c r="D55" s="59">
        <v>21</v>
      </c>
      <c r="E55" s="25"/>
      <c r="F55" s="68"/>
    </row>
    <row r="56" spans="1:6" ht="60.75" customHeight="1" x14ac:dyDescent="0.2">
      <c r="A56" s="22" t="s">
        <v>129</v>
      </c>
      <c r="B56" s="23" t="s">
        <v>91</v>
      </c>
      <c r="C56" s="24" t="s">
        <v>15</v>
      </c>
      <c r="D56" s="59">
        <v>19.899999999999999</v>
      </c>
      <c r="E56" s="25"/>
      <c r="F56" s="68"/>
    </row>
    <row r="57" spans="1:6" ht="137.25" customHeight="1" x14ac:dyDescent="0.2">
      <c r="A57" s="22" t="s">
        <v>90</v>
      </c>
      <c r="B57" s="23" t="s">
        <v>92</v>
      </c>
      <c r="C57" s="24" t="s">
        <v>22</v>
      </c>
      <c r="D57" s="59">
        <v>2</v>
      </c>
      <c r="E57" s="25"/>
      <c r="F57" s="68"/>
    </row>
    <row r="58" spans="1:6" ht="29.25" customHeight="1" x14ac:dyDescent="0.2">
      <c r="A58" s="22" t="s">
        <v>93</v>
      </c>
      <c r="B58" s="23" t="s">
        <v>112</v>
      </c>
      <c r="C58" s="24" t="s">
        <v>31</v>
      </c>
      <c r="D58" s="59">
        <v>1479.48</v>
      </c>
      <c r="E58" s="25"/>
      <c r="F58" s="68"/>
    </row>
    <row r="59" spans="1:6" ht="84.75" customHeight="1" x14ac:dyDescent="0.2">
      <c r="A59" s="22">
        <v>23</v>
      </c>
      <c r="B59" s="23" t="s">
        <v>35</v>
      </c>
      <c r="C59" s="24" t="s">
        <v>30</v>
      </c>
      <c r="D59" s="59">
        <v>1979.48</v>
      </c>
      <c r="E59" s="25"/>
      <c r="F59" s="68"/>
    </row>
    <row r="60" spans="1:6" ht="30" customHeight="1" x14ac:dyDescent="0.2">
      <c r="A60" s="22">
        <v>24</v>
      </c>
      <c r="B60" s="23" t="s">
        <v>94</v>
      </c>
      <c r="C60" s="24" t="s">
        <v>15</v>
      </c>
      <c r="D60" s="59">
        <v>91.6</v>
      </c>
      <c r="E60" s="25"/>
      <c r="F60" s="68"/>
    </row>
    <row r="61" spans="1:6" ht="48.75" customHeight="1" x14ac:dyDescent="0.2">
      <c r="A61" s="22">
        <v>2.1</v>
      </c>
      <c r="B61" s="23" t="s">
        <v>98</v>
      </c>
      <c r="C61" s="24" t="s">
        <v>18</v>
      </c>
      <c r="D61" s="59">
        <v>673</v>
      </c>
      <c r="E61" s="25"/>
      <c r="F61" s="68"/>
    </row>
    <row r="62" spans="1:6" ht="66.75" customHeight="1" x14ac:dyDescent="0.2">
      <c r="A62" s="22">
        <v>3.1</v>
      </c>
      <c r="B62" s="23" t="s">
        <v>164</v>
      </c>
      <c r="C62" s="24" t="s">
        <v>17</v>
      </c>
      <c r="D62" s="59">
        <v>168.8</v>
      </c>
      <c r="E62" s="25"/>
      <c r="F62" s="68"/>
    </row>
    <row r="63" spans="1:6" ht="42" customHeight="1" x14ac:dyDescent="0.2">
      <c r="A63" s="22">
        <v>4.0999999999999996</v>
      </c>
      <c r="B63" s="23" t="s">
        <v>148</v>
      </c>
      <c r="C63" s="24" t="s">
        <v>17</v>
      </c>
      <c r="D63" s="75">
        <v>274.08</v>
      </c>
      <c r="E63" s="25"/>
      <c r="F63" s="68"/>
    </row>
    <row r="64" spans="1:6" ht="43.5" customHeight="1" x14ac:dyDescent="0.2">
      <c r="A64" s="22">
        <v>5.0999999999999996</v>
      </c>
      <c r="B64" s="23" t="s">
        <v>147</v>
      </c>
      <c r="C64" s="24" t="s">
        <v>17</v>
      </c>
      <c r="D64" s="75">
        <v>474.08</v>
      </c>
      <c r="E64" s="25"/>
      <c r="F64" s="68"/>
    </row>
    <row r="65" spans="1:6" ht="18.75" customHeight="1" x14ac:dyDescent="0.2">
      <c r="A65" s="22">
        <v>6.1</v>
      </c>
      <c r="B65" s="74" t="s">
        <v>149</v>
      </c>
      <c r="C65" s="24" t="s">
        <v>17</v>
      </c>
      <c r="D65" s="75">
        <v>82.63</v>
      </c>
      <c r="E65" s="25"/>
      <c r="F65" s="68"/>
    </row>
    <row r="66" spans="1:6" ht="17.25" customHeight="1" x14ac:dyDescent="0.2">
      <c r="A66" s="92" t="s">
        <v>139</v>
      </c>
      <c r="B66" s="93"/>
      <c r="C66" s="93"/>
      <c r="D66" s="93"/>
      <c r="E66" s="94"/>
      <c r="F66" s="53">
        <f>SUM(F52:F65)</f>
        <v>0</v>
      </c>
    </row>
    <row r="67" spans="1:6" ht="17.25" customHeight="1" x14ac:dyDescent="0.2">
      <c r="A67" s="70"/>
      <c r="B67" s="71"/>
      <c r="C67" s="71"/>
      <c r="D67" s="71"/>
      <c r="E67" s="72"/>
      <c r="F67" s="73"/>
    </row>
    <row r="68" spans="1:6" ht="15" customHeight="1" x14ac:dyDescent="0.2">
      <c r="A68" s="60"/>
      <c r="B68" s="61" t="s">
        <v>97</v>
      </c>
      <c r="C68" s="31"/>
      <c r="D68" s="62"/>
      <c r="E68" s="32"/>
      <c r="F68" s="69">
        <f t="shared" ref="F68" si="0">E68*D68</f>
        <v>0</v>
      </c>
    </row>
    <row r="69" spans="1:6" ht="30.75" customHeight="1" x14ac:dyDescent="0.2">
      <c r="A69" s="22"/>
      <c r="B69" s="23" t="s">
        <v>130</v>
      </c>
      <c r="C69" s="24" t="s">
        <v>17</v>
      </c>
      <c r="D69" s="59">
        <v>16.23</v>
      </c>
      <c r="E69" s="25"/>
      <c r="F69" s="68"/>
    </row>
    <row r="70" spans="1:6" ht="72.75" customHeight="1" x14ac:dyDescent="0.2">
      <c r="A70" s="22" t="s">
        <v>33</v>
      </c>
      <c r="B70" s="23" t="s">
        <v>131</v>
      </c>
      <c r="C70" s="24" t="s">
        <v>22</v>
      </c>
      <c r="D70" s="59">
        <v>2</v>
      </c>
      <c r="E70" s="25"/>
      <c r="F70" s="68"/>
    </row>
    <row r="71" spans="1:6" ht="72.75" customHeight="1" x14ac:dyDescent="0.2">
      <c r="A71" s="22" t="s">
        <v>132</v>
      </c>
      <c r="B71" s="23" t="s">
        <v>133</v>
      </c>
      <c r="C71" s="24" t="s">
        <v>22</v>
      </c>
      <c r="D71" s="59">
        <v>2</v>
      </c>
      <c r="E71" s="25"/>
      <c r="F71" s="68"/>
    </row>
    <row r="72" spans="1:6" ht="58.5" customHeight="1" x14ac:dyDescent="0.2">
      <c r="A72" s="22" t="s">
        <v>141</v>
      </c>
      <c r="B72" s="74" t="s">
        <v>140</v>
      </c>
      <c r="C72" s="24" t="s">
        <v>17</v>
      </c>
      <c r="D72" s="75">
        <v>20.23</v>
      </c>
      <c r="E72" s="25"/>
      <c r="F72" s="68"/>
    </row>
    <row r="73" spans="1:6" ht="17.25" customHeight="1" x14ac:dyDescent="0.2">
      <c r="A73" s="92" t="s">
        <v>160</v>
      </c>
      <c r="B73" s="93"/>
      <c r="C73" s="93"/>
      <c r="D73" s="93"/>
      <c r="E73" s="94"/>
      <c r="F73" s="53">
        <f>SUM(F69:F72)</f>
        <v>0</v>
      </c>
    </row>
    <row r="74" spans="1:6" ht="17.25" customHeight="1" x14ac:dyDescent="0.2">
      <c r="A74" s="70"/>
      <c r="B74" s="71"/>
      <c r="C74" s="71"/>
      <c r="D74" s="71"/>
      <c r="E74" s="72"/>
      <c r="F74" s="73"/>
    </row>
    <row r="75" spans="1:6" ht="15" customHeight="1" x14ac:dyDescent="0.2">
      <c r="A75" s="60"/>
      <c r="B75" s="61" t="s">
        <v>114</v>
      </c>
      <c r="C75" s="31"/>
      <c r="D75" s="66"/>
      <c r="E75" s="31"/>
      <c r="F75" s="31"/>
    </row>
    <row r="76" spans="1:6" ht="94.5" customHeight="1" x14ac:dyDescent="0.2">
      <c r="A76" s="22">
        <v>3.3</v>
      </c>
      <c r="B76" s="23" t="s">
        <v>134</v>
      </c>
      <c r="C76" s="24" t="s">
        <v>22</v>
      </c>
      <c r="D76" s="59">
        <v>3</v>
      </c>
      <c r="E76" s="25"/>
      <c r="F76" s="68"/>
    </row>
    <row r="77" spans="1:6" ht="60.75" customHeight="1" x14ac:dyDescent="0.2">
      <c r="A77" s="22">
        <v>3.4</v>
      </c>
      <c r="B77" s="23" t="s">
        <v>142</v>
      </c>
      <c r="C77" s="26" t="s">
        <v>22</v>
      </c>
      <c r="D77" s="59">
        <v>2</v>
      </c>
      <c r="E77" s="25"/>
      <c r="F77" s="68"/>
    </row>
    <row r="78" spans="1:6" ht="64.5" customHeight="1" x14ac:dyDescent="0.2">
      <c r="A78" s="22">
        <v>3.7</v>
      </c>
      <c r="B78" s="23" t="s">
        <v>32</v>
      </c>
      <c r="C78" s="24" t="s">
        <v>22</v>
      </c>
      <c r="D78" s="59">
        <v>1</v>
      </c>
      <c r="E78" s="25"/>
      <c r="F78" s="68"/>
    </row>
    <row r="79" spans="1:6" ht="21" customHeight="1" x14ac:dyDescent="0.2">
      <c r="A79" s="22" t="s">
        <v>34</v>
      </c>
      <c r="B79" s="23" t="s">
        <v>143</v>
      </c>
      <c r="C79" s="24" t="s">
        <v>22</v>
      </c>
      <c r="D79" s="59">
        <v>6</v>
      </c>
      <c r="E79" s="25"/>
      <c r="F79" s="68"/>
    </row>
    <row r="80" spans="1:6" ht="54.75" customHeight="1" x14ac:dyDescent="0.2">
      <c r="A80" s="22" t="s">
        <v>36</v>
      </c>
      <c r="B80" s="23" t="s">
        <v>39</v>
      </c>
      <c r="C80" s="24" t="s">
        <v>96</v>
      </c>
      <c r="D80" s="59">
        <v>6</v>
      </c>
      <c r="E80" s="25"/>
      <c r="F80" s="68"/>
    </row>
    <row r="81" spans="1:6" ht="51.75" customHeight="1" x14ac:dyDescent="0.2">
      <c r="A81" s="22" t="s">
        <v>37</v>
      </c>
      <c r="B81" s="23" t="s">
        <v>41</v>
      </c>
      <c r="C81" s="24" t="s">
        <v>22</v>
      </c>
      <c r="D81" s="59">
        <v>29.07</v>
      </c>
      <c r="E81" s="25"/>
      <c r="F81" s="68"/>
    </row>
    <row r="82" spans="1:6" ht="25.5" customHeight="1" x14ac:dyDescent="0.2">
      <c r="A82" s="22" t="s">
        <v>38</v>
      </c>
      <c r="B82" s="23" t="s">
        <v>43</v>
      </c>
      <c r="C82" s="24" t="s">
        <v>15</v>
      </c>
      <c r="D82" s="59">
        <v>8</v>
      </c>
      <c r="E82" s="25"/>
      <c r="F82" s="68"/>
    </row>
    <row r="83" spans="1:6" ht="23.45" customHeight="1" x14ac:dyDescent="0.2">
      <c r="A83" s="22" t="s">
        <v>40</v>
      </c>
      <c r="B83" s="23" t="s">
        <v>45</v>
      </c>
      <c r="C83" s="24" t="s">
        <v>15</v>
      </c>
      <c r="D83" s="59">
        <v>3</v>
      </c>
      <c r="E83" s="25"/>
      <c r="F83" s="68"/>
    </row>
    <row r="84" spans="1:6" ht="24.75" customHeight="1" x14ac:dyDescent="0.2">
      <c r="A84" s="22" t="s">
        <v>42</v>
      </c>
      <c r="B84" s="23" t="s">
        <v>46</v>
      </c>
      <c r="C84" s="24" t="s">
        <v>22</v>
      </c>
      <c r="D84" s="59">
        <v>4</v>
      </c>
      <c r="E84" s="25"/>
      <c r="F84" s="68"/>
    </row>
    <row r="85" spans="1:6" ht="18.75" customHeight="1" x14ac:dyDescent="0.2">
      <c r="A85" s="22" t="s">
        <v>44</v>
      </c>
      <c r="B85" s="23" t="s">
        <v>47</v>
      </c>
      <c r="C85" s="24" t="s">
        <v>22</v>
      </c>
      <c r="D85" s="59">
        <v>2</v>
      </c>
      <c r="E85" s="25"/>
      <c r="F85" s="68"/>
    </row>
    <row r="86" spans="1:6" ht="18" customHeight="1" x14ac:dyDescent="0.2">
      <c r="A86" s="22" t="s">
        <v>48</v>
      </c>
      <c r="B86" s="23" t="s">
        <v>50</v>
      </c>
      <c r="C86" s="24" t="s">
        <v>22</v>
      </c>
      <c r="D86" s="59">
        <v>4</v>
      </c>
      <c r="E86" s="25"/>
      <c r="F86" s="68"/>
    </row>
    <row r="87" spans="1:6" ht="20.25" customHeight="1" x14ac:dyDescent="0.2">
      <c r="A87" s="22" t="s">
        <v>49</v>
      </c>
      <c r="B87" s="23" t="s">
        <v>53</v>
      </c>
      <c r="C87" s="24" t="s">
        <v>22</v>
      </c>
      <c r="D87" s="59">
        <v>3</v>
      </c>
      <c r="E87" s="25"/>
      <c r="F87" s="68"/>
    </row>
    <row r="88" spans="1:6" ht="21" customHeight="1" x14ac:dyDescent="0.2">
      <c r="A88" s="22" t="s">
        <v>51</v>
      </c>
      <c r="B88" s="23" t="s">
        <v>54</v>
      </c>
      <c r="C88" s="24" t="s">
        <v>22</v>
      </c>
      <c r="D88" s="59">
        <v>3</v>
      </c>
      <c r="E88" s="25"/>
      <c r="F88" s="68"/>
    </row>
    <row r="89" spans="1:6" ht="18.75" customHeight="1" x14ac:dyDescent="0.2">
      <c r="A89" s="22" t="s">
        <v>52</v>
      </c>
      <c r="B89" s="23" t="s">
        <v>86</v>
      </c>
      <c r="C89" s="24" t="s">
        <v>22</v>
      </c>
      <c r="D89" s="59">
        <v>3</v>
      </c>
      <c r="E89" s="25"/>
      <c r="F89" s="68"/>
    </row>
    <row r="90" spans="1:6" ht="20.25" customHeight="1" x14ac:dyDescent="0.2">
      <c r="A90" s="22" t="s">
        <v>87</v>
      </c>
      <c r="B90" s="23" t="s">
        <v>56</v>
      </c>
      <c r="C90" s="24" t="s">
        <v>96</v>
      </c>
      <c r="D90" s="59">
        <v>26</v>
      </c>
      <c r="E90" s="25"/>
      <c r="F90" s="68"/>
    </row>
    <row r="91" spans="1:6" ht="23.25" customHeight="1" x14ac:dyDescent="0.2">
      <c r="A91" s="22" t="s">
        <v>55</v>
      </c>
      <c r="B91" s="23" t="s">
        <v>58</v>
      </c>
      <c r="C91" s="24" t="s">
        <v>96</v>
      </c>
      <c r="D91" s="59">
        <v>34</v>
      </c>
      <c r="E91" s="25"/>
      <c r="F91" s="68"/>
    </row>
    <row r="92" spans="1:6" ht="20.25" customHeight="1" x14ac:dyDescent="0.2">
      <c r="A92" s="22" t="s">
        <v>57</v>
      </c>
      <c r="B92" s="23" t="s">
        <v>135</v>
      </c>
      <c r="C92" s="24" t="s">
        <v>22</v>
      </c>
      <c r="D92" s="59">
        <v>9</v>
      </c>
      <c r="E92" s="25"/>
      <c r="F92" s="68"/>
    </row>
    <row r="93" spans="1:6" ht="24" customHeight="1" x14ac:dyDescent="0.2">
      <c r="A93" s="22" t="s">
        <v>59</v>
      </c>
      <c r="B93" s="23" t="s">
        <v>62</v>
      </c>
      <c r="C93" s="24" t="s">
        <v>15</v>
      </c>
      <c r="D93" s="59">
        <v>8</v>
      </c>
      <c r="E93" s="25"/>
      <c r="F93" s="68"/>
    </row>
    <row r="94" spans="1:6" ht="18" customHeight="1" x14ac:dyDescent="0.2">
      <c r="A94" s="22" t="s">
        <v>60</v>
      </c>
      <c r="B94" s="23" t="s">
        <v>64</v>
      </c>
      <c r="C94" s="24" t="s">
        <v>22</v>
      </c>
      <c r="D94" s="59">
        <v>5</v>
      </c>
      <c r="E94" s="25"/>
      <c r="F94" s="68"/>
    </row>
    <row r="95" spans="1:6" ht="18" customHeight="1" x14ac:dyDescent="0.2">
      <c r="A95" s="22" t="s">
        <v>61</v>
      </c>
      <c r="B95" s="23" t="s">
        <v>66</v>
      </c>
      <c r="C95" s="24" t="s">
        <v>22</v>
      </c>
      <c r="D95" s="59">
        <v>8</v>
      </c>
      <c r="E95" s="25"/>
      <c r="F95" s="68"/>
    </row>
    <row r="96" spans="1:6" ht="19.5" customHeight="1" x14ac:dyDescent="0.2">
      <c r="A96" s="22" t="s">
        <v>63</v>
      </c>
      <c r="B96" s="23" t="s">
        <v>67</v>
      </c>
      <c r="C96" s="24" t="s">
        <v>22</v>
      </c>
      <c r="D96" s="59">
        <v>6</v>
      </c>
      <c r="E96" s="25"/>
      <c r="F96" s="68"/>
    </row>
    <row r="97" spans="1:6" ht="18.75" customHeight="1" x14ac:dyDescent="0.2">
      <c r="A97" s="22" t="s">
        <v>65</v>
      </c>
      <c r="B97" s="23" t="s">
        <v>68</v>
      </c>
      <c r="C97" s="24" t="s">
        <v>22</v>
      </c>
      <c r="D97" s="59">
        <v>4</v>
      </c>
      <c r="E97" s="25"/>
      <c r="F97" s="68"/>
    </row>
    <row r="98" spans="1:6" ht="21" customHeight="1" x14ac:dyDescent="0.2">
      <c r="A98" s="22" t="s">
        <v>69</v>
      </c>
      <c r="B98" s="23" t="s">
        <v>72</v>
      </c>
      <c r="C98" s="24" t="s">
        <v>22</v>
      </c>
      <c r="D98" s="59">
        <v>2</v>
      </c>
      <c r="E98" s="25"/>
      <c r="F98" s="68"/>
    </row>
    <row r="99" spans="1:6" ht="23.25" customHeight="1" x14ac:dyDescent="0.2">
      <c r="A99" s="22" t="s">
        <v>70</v>
      </c>
      <c r="B99" s="23" t="s">
        <v>74</v>
      </c>
      <c r="C99" s="24" t="s">
        <v>22</v>
      </c>
      <c r="D99" s="59">
        <v>5</v>
      </c>
      <c r="E99" s="25"/>
      <c r="F99" s="68"/>
    </row>
    <row r="100" spans="1:6" ht="19.5" customHeight="1" x14ac:dyDescent="0.2">
      <c r="A100" s="22" t="s">
        <v>71</v>
      </c>
      <c r="B100" s="23" t="s">
        <v>76</v>
      </c>
      <c r="C100" s="24" t="s">
        <v>22</v>
      </c>
      <c r="D100" s="59">
        <v>6</v>
      </c>
      <c r="E100" s="25"/>
      <c r="F100" s="68"/>
    </row>
    <row r="101" spans="1:6" ht="18" customHeight="1" x14ac:dyDescent="0.2">
      <c r="A101" s="22" t="s">
        <v>73</v>
      </c>
      <c r="B101" s="23" t="s">
        <v>78</v>
      </c>
      <c r="C101" s="24" t="s">
        <v>22</v>
      </c>
      <c r="D101" s="59">
        <v>6</v>
      </c>
      <c r="E101" s="25"/>
      <c r="F101" s="68"/>
    </row>
    <row r="102" spans="1:6" ht="20.25" customHeight="1" x14ac:dyDescent="0.2">
      <c r="A102" s="22" t="s">
        <v>75</v>
      </c>
      <c r="B102" s="23" t="s">
        <v>80</v>
      </c>
      <c r="C102" s="24" t="s">
        <v>22</v>
      </c>
      <c r="D102" s="59">
        <v>1</v>
      </c>
      <c r="E102" s="25"/>
      <c r="F102" s="68"/>
    </row>
    <row r="103" spans="1:6" ht="19.5" customHeight="1" x14ac:dyDescent="0.2">
      <c r="A103" s="22" t="s">
        <v>77</v>
      </c>
      <c r="B103" s="23" t="s">
        <v>82</v>
      </c>
      <c r="C103" s="24" t="s">
        <v>22</v>
      </c>
      <c r="D103" s="59">
        <v>8</v>
      </c>
      <c r="E103" s="25"/>
      <c r="F103" s="68"/>
    </row>
    <row r="104" spans="1:6" ht="18" customHeight="1" x14ac:dyDescent="0.2">
      <c r="A104" s="22" t="s">
        <v>79</v>
      </c>
      <c r="B104" s="23" t="s">
        <v>84</v>
      </c>
      <c r="C104" s="24" t="s">
        <v>22</v>
      </c>
      <c r="D104" s="59">
        <v>6</v>
      </c>
      <c r="E104" s="25"/>
      <c r="F104" s="68"/>
    </row>
    <row r="105" spans="1:6" ht="21" customHeight="1" x14ac:dyDescent="0.2">
      <c r="A105" s="22" t="s">
        <v>81</v>
      </c>
      <c r="B105" s="23" t="s">
        <v>85</v>
      </c>
      <c r="C105" s="24" t="s">
        <v>22</v>
      </c>
      <c r="D105" s="59">
        <v>1</v>
      </c>
      <c r="E105" s="25"/>
      <c r="F105" s="68"/>
    </row>
    <row r="106" spans="1:6" ht="42.75" customHeight="1" x14ac:dyDescent="0.2">
      <c r="A106" s="22" t="s">
        <v>145</v>
      </c>
      <c r="B106" s="23" t="s">
        <v>144</v>
      </c>
      <c r="C106" s="24" t="s">
        <v>31</v>
      </c>
      <c r="D106" s="59">
        <v>16</v>
      </c>
      <c r="E106" s="25"/>
      <c r="F106" s="68"/>
    </row>
    <row r="107" spans="1:6" ht="90.75" customHeight="1" x14ac:dyDescent="0.2">
      <c r="A107" s="79" t="s">
        <v>83</v>
      </c>
      <c r="B107" s="45" t="s">
        <v>136</v>
      </c>
      <c r="C107" s="80" t="s">
        <v>17</v>
      </c>
      <c r="D107" s="81">
        <v>36</v>
      </c>
      <c r="E107" s="82"/>
      <c r="F107" s="83"/>
    </row>
    <row r="108" spans="1:6" ht="30.75" customHeight="1" x14ac:dyDescent="0.2">
      <c r="A108" s="33">
        <v>4.2</v>
      </c>
      <c r="B108" s="23" t="s">
        <v>146</v>
      </c>
      <c r="C108" s="24" t="s">
        <v>22</v>
      </c>
      <c r="D108" s="59">
        <v>8</v>
      </c>
      <c r="E108" s="25"/>
      <c r="F108" s="68"/>
    </row>
    <row r="109" spans="1:6" ht="21.6" customHeight="1" x14ac:dyDescent="0.2">
      <c r="A109" s="33">
        <v>4.5999999999999996</v>
      </c>
      <c r="B109" s="23" t="s">
        <v>88</v>
      </c>
      <c r="C109" s="24" t="s">
        <v>22</v>
      </c>
      <c r="D109" s="59">
        <v>4</v>
      </c>
      <c r="E109" s="25"/>
      <c r="F109" s="68"/>
    </row>
    <row r="110" spans="1:6" ht="17.25" customHeight="1" x14ac:dyDescent="0.2">
      <c r="A110" s="92" t="s">
        <v>150</v>
      </c>
      <c r="B110" s="93"/>
      <c r="C110" s="93"/>
      <c r="D110" s="93"/>
      <c r="E110" s="94"/>
      <c r="F110" s="53">
        <f>SUM(F76:F109)</f>
        <v>0</v>
      </c>
    </row>
    <row r="111" spans="1:6" ht="17.25" customHeight="1" x14ac:dyDescent="0.2">
      <c r="A111" s="70"/>
      <c r="B111" s="71"/>
      <c r="C111" s="71"/>
      <c r="D111" s="71"/>
      <c r="E111" s="72"/>
      <c r="F111" s="73"/>
    </row>
    <row r="112" spans="1:6" ht="21" customHeight="1" x14ac:dyDescent="0.2">
      <c r="A112" s="63">
        <v>5</v>
      </c>
      <c r="B112" s="64" t="s">
        <v>99</v>
      </c>
      <c r="C112" s="65"/>
      <c r="D112" s="66"/>
      <c r="E112" s="67"/>
      <c r="F112" s="67"/>
    </row>
    <row r="113" spans="1:6" ht="45" customHeight="1" x14ac:dyDescent="0.2">
      <c r="A113" s="44">
        <v>5.0999999999999996</v>
      </c>
      <c r="B113" s="45" t="s">
        <v>100</v>
      </c>
      <c r="C113" s="24" t="s">
        <v>101</v>
      </c>
      <c r="D113" s="59">
        <v>1</v>
      </c>
      <c r="E113" s="57"/>
      <c r="F113" s="68"/>
    </row>
    <row r="114" spans="1:6" ht="30" customHeight="1" x14ac:dyDescent="0.2">
      <c r="A114" s="44">
        <v>5.3</v>
      </c>
      <c r="B114" s="45" t="s">
        <v>102</v>
      </c>
      <c r="C114" s="24" t="s">
        <v>101</v>
      </c>
      <c r="D114" s="59">
        <v>3</v>
      </c>
      <c r="E114" s="57"/>
      <c r="F114" s="68"/>
    </row>
    <row r="115" spans="1:6" ht="31.5" customHeight="1" x14ac:dyDescent="0.2">
      <c r="A115" s="44">
        <v>5.4</v>
      </c>
      <c r="B115" s="45" t="s">
        <v>103</v>
      </c>
      <c r="C115" s="24" t="s">
        <v>101</v>
      </c>
      <c r="D115" s="59">
        <v>3</v>
      </c>
      <c r="E115" s="57"/>
      <c r="F115" s="68"/>
    </row>
    <row r="116" spans="1:6" ht="45.75" customHeight="1" x14ac:dyDescent="0.2">
      <c r="A116" s="46">
        <v>5.5</v>
      </c>
      <c r="B116" s="47" t="s">
        <v>104</v>
      </c>
      <c r="C116" s="24" t="s">
        <v>101</v>
      </c>
      <c r="D116" s="59">
        <v>17</v>
      </c>
      <c r="E116" s="57"/>
      <c r="F116" s="68"/>
    </row>
    <row r="117" spans="1:6" ht="51.75" customHeight="1" x14ac:dyDescent="0.2">
      <c r="A117" s="44">
        <v>5.6</v>
      </c>
      <c r="B117" s="45" t="s">
        <v>105</v>
      </c>
      <c r="C117" s="24" t="s">
        <v>106</v>
      </c>
      <c r="D117" s="59">
        <v>15</v>
      </c>
      <c r="E117" s="57"/>
      <c r="F117" s="68"/>
    </row>
    <row r="118" spans="1:6" ht="73.5" customHeight="1" x14ac:dyDescent="0.2">
      <c r="A118" s="48">
        <v>5.0999999999999996</v>
      </c>
      <c r="B118" s="45" t="s">
        <v>108</v>
      </c>
      <c r="C118" s="24" t="s">
        <v>107</v>
      </c>
      <c r="D118" s="59">
        <v>4</v>
      </c>
      <c r="E118" s="57"/>
      <c r="F118" s="68"/>
    </row>
    <row r="119" spans="1:6" ht="46.5" customHeight="1" x14ac:dyDescent="0.2">
      <c r="A119" s="44">
        <v>5.1100000000000003</v>
      </c>
      <c r="B119" s="45" t="s">
        <v>109</v>
      </c>
      <c r="C119" s="24" t="s">
        <v>107</v>
      </c>
      <c r="D119" s="59">
        <v>17</v>
      </c>
      <c r="E119" s="57"/>
      <c r="F119" s="68"/>
    </row>
    <row r="120" spans="1:6" ht="17.25" customHeight="1" x14ac:dyDescent="0.2">
      <c r="A120" s="92" t="s">
        <v>151</v>
      </c>
      <c r="B120" s="93"/>
      <c r="C120" s="93"/>
      <c r="D120" s="93"/>
      <c r="E120" s="94"/>
      <c r="F120" s="53">
        <f>SUM(F113:F119)</f>
        <v>0</v>
      </c>
    </row>
    <row r="121" spans="1:6" ht="11.25" customHeight="1" x14ac:dyDescent="0.2">
      <c r="A121" s="70"/>
      <c r="B121" s="71"/>
      <c r="C121" s="71"/>
      <c r="D121" s="71"/>
      <c r="E121" s="72"/>
      <c r="F121" s="73"/>
    </row>
    <row r="122" spans="1:6" ht="21" customHeight="1" x14ac:dyDescent="0.2">
      <c r="A122" s="86" t="s">
        <v>117</v>
      </c>
      <c r="B122" s="87"/>
      <c r="C122" s="87"/>
      <c r="D122" s="87"/>
      <c r="E122" s="88"/>
      <c r="F122" s="39">
        <f>F120+F110+F73+F66+F49</f>
        <v>0</v>
      </c>
    </row>
    <row r="124" spans="1:6" ht="18" customHeight="1" x14ac:dyDescent="0.2">
      <c r="A124" s="86" t="s">
        <v>152</v>
      </c>
      <c r="B124" s="87"/>
      <c r="C124" s="87"/>
      <c r="D124" s="87"/>
      <c r="E124" s="87"/>
      <c r="F124" s="88"/>
    </row>
    <row r="125" spans="1:6" ht="19.149999999999999" customHeight="1" x14ac:dyDescent="0.2">
      <c r="A125" s="54" t="s">
        <v>27</v>
      </c>
      <c r="B125" s="29" t="s">
        <v>26</v>
      </c>
      <c r="C125" s="51"/>
      <c r="D125" s="52"/>
      <c r="E125" s="53"/>
      <c r="F125" s="53"/>
    </row>
    <row r="126" spans="1:6" ht="43.5" customHeight="1" x14ac:dyDescent="0.2">
      <c r="A126" s="55"/>
      <c r="B126" s="23" t="s">
        <v>153</v>
      </c>
      <c r="C126" s="24" t="s">
        <v>17</v>
      </c>
      <c r="D126" s="59">
        <v>228</v>
      </c>
      <c r="E126" s="58"/>
      <c r="F126" s="68"/>
    </row>
    <row r="127" spans="1:6" ht="45" customHeight="1" x14ac:dyDescent="0.2">
      <c r="A127" s="22"/>
      <c r="B127" s="23" t="s">
        <v>156</v>
      </c>
      <c r="C127" s="24" t="s">
        <v>96</v>
      </c>
      <c r="D127" s="59">
        <v>16</v>
      </c>
      <c r="E127" s="58"/>
      <c r="F127" s="68"/>
    </row>
    <row r="128" spans="1:6" ht="39" customHeight="1" x14ac:dyDescent="0.2">
      <c r="A128" s="22"/>
      <c r="B128" s="23" t="s">
        <v>119</v>
      </c>
      <c r="C128" s="24" t="s">
        <v>18</v>
      </c>
      <c r="D128" s="59">
        <v>136</v>
      </c>
      <c r="E128" s="58"/>
      <c r="F128" s="68"/>
    </row>
    <row r="129" spans="1:6" ht="39" customHeight="1" x14ac:dyDescent="0.2">
      <c r="A129" s="22"/>
      <c r="B129" s="23" t="s">
        <v>157</v>
      </c>
      <c r="C129" s="24" t="s">
        <v>15</v>
      </c>
      <c r="D129" s="59">
        <v>336</v>
      </c>
      <c r="E129" s="58"/>
      <c r="F129" s="68"/>
    </row>
    <row r="130" spans="1:6" ht="39" customHeight="1" x14ac:dyDescent="0.2">
      <c r="A130" s="22"/>
      <c r="B130" s="23" t="s">
        <v>158</v>
      </c>
      <c r="C130" s="24" t="s">
        <v>15</v>
      </c>
      <c r="D130" s="59">
        <v>140</v>
      </c>
      <c r="E130" s="58"/>
      <c r="F130" s="68"/>
    </row>
    <row r="131" spans="1:6" ht="39" customHeight="1" x14ac:dyDescent="0.2">
      <c r="A131" s="22"/>
      <c r="B131" s="23" t="s">
        <v>159</v>
      </c>
      <c r="C131" s="24" t="s">
        <v>15</v>
      </c>
      <c r="D131" s="59">
        <v>83</v>
      </c>
      <c r="E131" s="58"/>
      <c r="F131" s="68"/>
    </row>
    <row r="132" spans="1:6" ht="40.5" customHeight="1" x14ac:dyDescent="0.2">
      <c r="A132" s="22"/>
      <c r="B132" s="23" t="s">
        <v>154</v>
      </c>
      <c r="C132" s="24" t="s">
        <v>17</v>
      </c>
      <c r="D132" s="59">
        <v>322.42</v>
      </c>
      <c r="E132" s="58"/>
      <c r="F132" s="68"/>
    </row>
    <row r="133" spans="1:6" ht="37.5" customHeight="1" x14ac:dyDescent="0.2">
      <c r="A133" s="22"/>
      <c r="B133" s="23" t="s">
        <v>95</v>
      </c>
      <c r="C133" s="24" t="s">
        <v>22</v>
      </c>
      <c r="D133" s="59">
        <v>5</v>
      </c>
      <c r="E133" s="58"/>
      <c r="F133" s="68"/>
    </row>
    <row r="134" spans="1:6" ht="29.25" customHeight="1" x14ac:dyDescent="0.2">
      <c r="A134" s="22"/>
      <c r="B134" s="23" t="s">
        <v>155</v>
      </c>
      <c r="C134" s="24" t="s">
        <v>22</v>
      </c>
      <c r="D134" s="59">
        <v>2</v>
      </c>
      <c r="E134" s="58"/>
      <c r="F134" s="68"/>
    </row>
    <row r="135" spans="1:6" ht="32.25" customHeight="1" x14ac:dyDescent="0.2">
      <c r="A135" s="22"/>
      <c r="B135" s="23" t="s">
        <v>23</v>
      </c>
      <c r="C135" s="24" t="s">
        <v>22</v>
      </c>
      <c r="D135" s="59">
        <v>1</v>
      </c>
      <c r="E135" s="58"/>
      <c r="F135" s="68"/>
    </row>
    <row r="136" spans="1:6" ht="39.75" customHeight="1" x14ac:dyDescent="0.2">
      <c r="A136" s="22"/>
      <c r="B136" s="23" t="s">
        <v>25</v>
      </c>
      <c r="C136" s="24" t="s">
        <v>122</v>
      </c>
      <c r="D136" s="59">
        <v>1</v>
      </c>
      <c r="E136" s="58"/>
      <c r="F136" s="68"/>
    </row>
    <row r="137" spans="1:6" ht="17.25" customHeight="1" x14ac:dyDescent="0.2">
      <c r="A137" s="92" t="s">
        <v>138</v>
      </c>
      <c r="B137" s="93"/>
      <c r="C137" s="93"/>
      <c r="D137" s="93"/>
      <c r="E137" s="94"/>
      <c r="F137" s="53">
        <f>SUM(F126:F136)</f>
        <v>0</v>
      </c>
    </row>
    <row r="139" spans="1:6" ht="12.75" customHeight="1" x14ac:dyDescent="0.2">
      <c r="A139" s="28" t="s">
        <v>28</v>
      </c>
      <c r="B139" s="89" t="s">
        <v>113</v>
      </c>
      <c r="C139" s="90"/>
      <c r="D139" s="90"/>
      <c r="E139" s="90"/>
      <c r="F139" s="91"/>
    </row>
    <row r="141" spans="1:6" ht="28.5" customHeight="1" x14ac:dyDescent="0.2">
      <c r="A141" s="22"/>
      <c r="B141" s="23" t="s">
        <v>161</v>
      </c>
      <c r="C141" s="24" t="s">
        <v>30</v>
      </c>
      <c r="D141" s="59">
        <v>204</v>
      </c>
      <c r="E141" s="58"/>
      <c r="F141" s="68"/>
    </row>
    <row r="142" spans="1:6" ht="57" customHeight="1" x14ac:dyDescent="0.2">
      <c r="A142" s="22"/>
      <c r="B142" s="23" t="s">
        <v>115</v>
      </c>
      <c r="C142" s="24" t="s">
        <v>16</v>
      </c>
      <c r="D142" s="59">
        <v>20</v>
      </c>
      <c r="E142" s="58"/>
      <c r="F142" s="68"/>
    </row>
    <row r="143" spans="1:6" ht="93.75" customHeight="1" x14ac:dyDescent="0.2">
      <c r="A143" s="22"/>
      <c r="B143" s="23" t="s">
        <v>110</v>
      </c>
      <c r="C143" s="24" t="s">
        <v>16</v>
      </c>
      <c r="D143" s="59">
        <v>115</v>
      </c>
      <c r="E143" s="58"/>
      <c r="F143" s="68"/>
    </row>
    <row r="144" spans="1:6" ht="83.25" customHeight="1" x14ac:dyDescent="0.2">
      <c r="A144" s="22"/>
      <c r="B144" s="23" t="s">
        <v>111</v>
      </c>
      <c r="C144" s="24" t="s">
        <v>16</v>
      </c>
      <c r="D144" s="59">
        <v>20</v>
      </c>
      <c r="E144" s="58"/>
      <c r="F144" s="68"/>
    </row>
    <row r="145" spans="1:6" ht="37.5" customHeight="1" x14ac:dyDescent="0.2">
      <c r="A145" s="27"/>
      <c r="B145" s="76" t="s">
        <v>162</v>
      </c>
      <c r="C145" s="24" t="s">
        <v>17</v>
      </c>
      <c r="D145" s="59">
        <v>25</v>
      </c>
      <c r="E145" s="58"/>
      <c r="F145" s="68"/>
    </row>
    <row r="146" spans="1:6" ht="42" customHeight="1" x14ac:dyDescent="0.2">
      <c r="A146" s="22">
        <v>4.0999999999999996</v>
      </c>
      <c r="B146" s="23" t="s">
        <v>148</v>
      </c>
      <c r="C146" s="24" t="s">
        <v>17</v>
      </c>
      <c r="D146" s="75">
        <v>210</v>
      </c>
      <c r="E146" s="25"/>
      <c r="F146" s="68"/>
    </row>
    <row r="147" spans="1:6" ht="90" customHeight="1" x14ac:dyDescent="0.2">
      <c r="A147" s="27"/>
      <c r="B147" s="76" t="s">
        <v>163</v>
      </c>
      <c r="C147" s="24" t="s">
        <v>22</v>
      </c>
      <c r="D147" s="59">
        <v>35</v>
      </c>
      <c r="E147" s="57"/>
      <c r="F147" s="68"/>
    </row>
    <row r="148" spans="1:6" ht="17.25" customHeight="1" x14ac:dyDescent="0.2">
      <c r="A148" s="92" t="s">
        <v>139</v>
      </c>
      <c r="B148" s="93"/>
      <c r="C148" s="93"/>
      <c r="D148" s="93"/>
      <c r="E148" s="94"/>
      <c r="F148" s="53">
        <f>SUM(F141:F147)</f>
        <v>0</v>
      </c>
    </row>
    <row r="150" spans="1:6" ht="11.25" customHeight="1" x14ac:dyDescent="0.2">
      <c r="A150" s="28" t="s">
        <v>171</v>
      </c>
      <c r="B150" s="89" t="s">
        <v>170</v>
      </c>
      <c r="C150" s="90"/>
      <c r="D150" s="90"/>
      <c r="E150" s="90"/>
      <c r="F150" s="91"/>
    </row>
    <row r="151" spans="1:6" ht="48.75" customHeight="1" x14ac:dyDescent="0.2">
      <c r="A151" s="22">
        <v>2.1</v>
      </c>
      <c r="B151" s="23" t="s">
        <v>98</v>
      </c>
      <c r="C151" s="24" t="s">
        <v>18</v>
      </c>
      <c r="D151" s="59">
        <v>4035.56</v>
      </c>
      <c r="E151" s="57"/>
      <c r="F151" s="68"/>
    </row>
    <row r="152" spans="1:6" ht="37.5" customHeight="1" x14ac:dyDescent="0.2">
      <c r="A152" s="27"/>
      <c r="B152" s="76" t="s">
        <v>168</v>
      </c>
      <c r="C152" s="24" t="s">
        <v>18</v>
      </c>
      <c r="D152" s="59">
        <v>42.1</v>
      </c>
      <c r="E152" s="57"/>
      <c r="F152" s="68"/>
    </row>
    <row r="153" spans="1:6" ht="37.5" customHeight="1" x14ac:dyDescent="0.2">
      <c r="A153" s="27"/>
      <c r="B153" s="76" t="s">
        <v>172</v>
      </c>
      <c r="C153" s="24" t="s">
        <v>169</v>
      </c>
      <c r="D153" s="59">
        <v>41.3</v>
      </c>
      <c r="E153" s="57"/>
      <c r="F153" s="68"/>
    </row>
    <row r="154" spans="1:6" ht="66.75" customHeight="1" x14ac:dyDescent="0.2">
      <c r="A154" s="27"/>
      <c r="B154" s="76" t="s">
        <v>165</v>
      </c>
      <c r="C154" s="24" t="s">
        <v>101</v>
      </c>
      <c r="D154" s="59">
        <v>2</v>
      </c>
      <c r="E154" s="57"/>
      <c r="F154" s="68"/>
    </row>
    <row r="155" spans="1:6" ht="37.5" customHeight="1" x14ac:dyDescent="0.2">
      <c r="A155" s="27"/>
      <c r="B155" s="76" t="s">
        <v>166</v>
      </c>
      <c r="C155" s="24" t="s">
        <v>15</v>
      </c>
      <c r="D155" s="59">
        <v>25</v>
      </c>
      <c r="E155" s="57"/>
      <c r="F155" s="68"/>
    </row>
    <row r="156" spans="1:6" ht="39" customHeight="1" x14ac:dyDescent="0.2">
      <c r="B156" s="76" t="s">
        <v>167</v>
      </c>
      <c r="C156" s="24" t="s">
        <v>15</v>
      </c>
      <c r="D156" s="59">
        <v>50</v>
      </c>
      <c r="E156" s="57"/>
      <c r="F156" s="68"/>
    </row>
    <row r="157" spans="1:6" ht="39" customHeight="1" x14ac:dyDescent="0.2">
      <c r="B157" s="76" t="s">
        <v>173</v>
      </c>
      <c r="C157" s="24" t="s">
        <v>30</v>
      </c>
      <c r="D157" s="59">
        <v>360</v>
      </c>
      <c r="E157" s="57"/>
      <c r="F157" s="68"/>
    </row>
    <row r="158" spans="1:6" ht="17.25" customHeight="1" x14ac:dyDescent="0.2">
      <c r="A158" s="92" t="s">
        <v>177</v>
      </c>
      <c r="B158" s="93"/>
      <c r="C158" s="93"/>
      <c r="D158" s="93"/>
      <c r="E158" s="94"/>
      <c r="F158" s="53">
        <f>SUM(F151:F157)</f>
        <v>0</v>
      </c>
    </row>
    <row r="159" spans="1:6" ht="17.25" customHeight="1" x14ac:dyDescent="0.2">
      <c r="A159" s="77"/>
      <c r="B159" s="77"/>
      <c r="C159" s="77"/>
      <c r="D159" s="77"/>
      <c r="E159" s="77"/>
      <c r="F159" s="78"/>
    </row>
    <row r="160" spans="1:6" ht="11.25" customHeight="1" x14ac:dyDescent="0.2">
      <c r="A160" s="28" t="s">
        <v>174</v>
      </c>
      <c r="B160" s="89" t="s">
        <v>175</v>
      </c>
      <c r="C160" s="90"/>
      <c r="D160" s="90"/>
      <c r="E160" s="90"/>
      <c r="F160" s="91"/>
    </row>
    <row r="161" spans="1:6" ht="45" customHeight="1" x14ac:dyDescent="0.2">
      <c r="A161" s="44">
        <v>5.0999999999999996</v>
      </c>
      <c r="B161" s="45" t="s">
        <v>100</v>
      </c>
      <c r="C161" s="24" t="s">
        <v>101</v>
      </c>
      <c r="D161" s="59">
        <v>1</v>
      </c>
      <c r="E161" s="57"/>
      <c r="F161" s="68"/>
    </row>
    <row r="162" spans="1:6" ht="51.75" customHeight="1" x14ac:dyDescent="0.2">
      <c r="A162" s="44">
        <v>5.6</v>
      </c>
      <c r="B162" s="45" t="s">
        <v>105</v>
      </c>
      <c r="C162" s="24" t="s">
        <v>106</v>
      </c>
      <c r="D162" s="59">
        <v>15</v>
      </c>
      <c r="E162" s="57"/>
      <c r="F162" s="68"/>
    </row>
    <row r="163" spans="1:6" ht="46.5" customHeight="1" x14ac:dyDescent="0.2">
      <c r="A163" s="44">
        <v>5.1100000000000003</v>
      </c>
      <c r="B163" s="45" t="s">
        <v>109</v>
      </c>
      <c r="C163" s="24" t="s">
        <v>107</v>
      </c>
      <c r="D163" s="59">
        <v>18</v>
      </c>
      <c r="E163" s="57"/>
      <c r="F163" s="68"/>
    </row>
    <row r="164" spans="1:6" ht="58.5" customHeight="1" x14ac:dyDescent="0.2">
      <c r="A164" s="44">
        <v>5.1100000000000003</v>
      </c>
      <c r="B164" s="45" t="s">
        <v>179</v>
      </c>
      <c r="C164" s="24" t="s">
        <v>22</v>
      </c>
      <c r="D164" s="59">
        <v>18</v>
      </c>
      <c r="E164" s="57"/>
      <c r="F164" s="68"/>
    </row>
    <row r="166" spans="1:6" ht="17.25" customHeight="1" x14ac:dyDescent="0.2">
      <c r="A166" s="92" t="s">
        <v>176</v>
      </c>
      <c r="B166" s="93"/>
      <c r="C166" s="93"/>
      <c r="D166" s="93"/>
      <c r="E166" s="94"/>
      <c r="F166" s="53">
        <f>SUM(F161:F165)</f>
        <v>0</v>
      </c>
    </row>
    <row r="168" spans="1:6" ht="21" customHeight="1" x14ac:dyDescent="0.2">
      <c r="A168" s="86" t="s">
        <v>178</v>
      </c>
      <c r="B168" s="87"/>
      <c r="C168" s="87"/>
      <c r="D168" s="87"/>
      <c r="E168" s="88"/>
      <c r="F168" s="39">
        <f>F166+F158+F148+F137</f>
        <v>0</v>
      </c>
    </row>
    <row r="170" spans="1:6" ht="12.75" customHeight="1" x14ac:dyDescent="0.2">
      <c r="E170" s="7" t="s">
        <v>180</v>
      </c>
      <c r="F170" s="85">
        <f>F168+F122+F30</f>
        <v>0</v>
      </c>
    </row>
    <row r="171" spans="1:6" ht="12.75" customHeight="1" x14ac:dyDescent="0.2">
      <c r="E171" s="7" t="s">
        <v>181</v>
      </c>
      <c r="F171" s="85">
        <f>F170*0.16</f>
        <v>0</v>
      </c>
    </row>
    <row r="172" spans="1:6" ht="12.75" customHeight="1" x14ac:dyDescent="0.2">
      <c r="E172" s="7" t="s">
        <v>182</v>
      </c>
      <c r="F172" s="85">
        <f>F170+F171</f>
        <v>0</v>
      </c>
    </row>
    <row r="178" spans="6:6" ht="12.75" customHeight="1" x14ac:dyDescent="0.2">
      <c r="F178" s="84"/>
    </row>
  </sheetData>
  <mergeCells count="18">
    <mergeCell ref="B7:E11"/>
    <mergeCell ref="A1:E2"/>
    <mergeCell ref="B3:E3"/>
    <mergeCell ref="A49:E49"/>
    <mergeCell ref="A66:E66"/>
    <mergeCell ref="A137:E137"/>
    <mergeCell ref="B139:F139"/>
    <mergeCell ref="A73:E73"/>
    <mergeCell ref="A110:E110"/>
    <mergeCell ref="A120:E120"/>
    <mergeCell ref="A122:E122"/>
    <mergeCell ref="A124:F124"/>
    <mergeCell ref="A168:E168"/>
    <mergeCell ref="B150:F150"/>
    <mergeCell ref="A148:E148"/>
    <mergeCell ref="A158:E158"/>
    <mergeCell ref="B160:F160"/>
    <mergeCell ref="A166:E166"/>
  </mergeCells>
  <pageMargins left="0.57999999999999996" right="0.23622047244094491" top="0.43307086614173229" bottom="0.6" header="0.27559055118110237" footer="0.38"/>
  <pageSetup scale="95" orientation="portrait" horizontalDpi="300" verticalDpi="300" r:id="rId1"/>
  <headerFooter>
    <oddHeader>&amp;R&amp;8Página &amp;P de &amp;N</oddHeader>
    <oddFooter>&amp;C&amp;8DIRECTOR GENERAL: ING. JORGE DAVALOS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b)Estandar (E)</vt:lpstr>
      <vt:lpstr>'b)Estandar (E)'!Títulos_a_imprimir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2014-03-20T23:41:09Z</cp:lastPrinted>
  <dcterms:created xsi:type="dcterms:W3CDTF">2014-03-19T18:02:03Z</dcterms:created>
  <dcterms:modified xsi:type="dcterms:W3CDTF">2014-07-17T22:47:48Z</dcterms:modified>
</cp:coreProperties>
</file>